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5e88e65eebb4988" /></Relationships>
</file>

<file path=xl/workbook.xml><?xml version="1.0" encoding="utf-8"?>
<x:workbook xmlns:x="http://schemas.openxmlformats.org/spreadsheetml/2006/main">
  <x:sheets>
    <x:sheet xmlns:r="http://schemas.openxmlformats.org/officeDocument/2006/relationships" name="Start Here" sheetId="1" r:id="R028f6a8678554514"/>
    <x:sheet xmlns:r="http://schemas.openxmlformats.org/officeDocument/2006/relationships" name="Client Profile" sheetId="2" r:id="Rc730fd7abbd549a9"/>
    <x:sheet xmlns:r="http://schemas.openxmlformats.org/officeDocument/2006/relationships" name="Model Router" sheetId="3" r:id="R584f49aee27a42ee"/>
    <x:sheet xmlns:r="http://schemas.openxmlformats.org/officeDocument/2006/relationships" name="Source Requests" sheetId="4" r:id="R22454666c4b14a17"/>
    <x:sheet xmlns:r="http://schemas.openxmlformats.org/officeDocument/2006/relationships" name="Accounts &amp; Balances" sheetId="5" r:id="Ra328ddc136f94e9b"/>
    <x:sheet xmlns:r="http://schemas.openxmlformats.org/officeDocument/2006/relationships" name="Activity &amp; Providers" sheetId="6" r:id="R5e3e2568d22f44c3"/>
    <x:sheet xmlns:r="http://schemas.openxmlformats.org/officeDocument/2006/relationships" name="Assets &amp; Custody" sheetId="7" r:id="R1d67213df88a411e"/>
    <x:sheet xmlns:r="http://schemas.openxmlformats.org/officeDocument/2006/relationships" name="People &amp; Payroll" sheetId="8" r:id="R07cf9ca4c8e449be"/>
    <x:sheet xmlns:r="http://schemas.openxmlformats.org/officeDocument/2006/relationships" name="Signatures" sheetId="9" r:id="Reb941f2e17824f9c"/>
    <x:sheet xmlns:r="http://schemas.openxmlformats.org/officeDocument/2006/relationships" name="Exceptions &amp; Handoff" sheetId="10" r:id="Rf481752524cb4528"/>
    <x:sheet xmlns:r="http://schemas.openxmlformats.org/officeDocument/2006/relationships" name="Reference Models" sheetId="11" r:id="Raa090ad2081a4f9a"/>
    <x:sheet xmlns:r="http://schemas.openxmlformats.org/officeDocument/2006/relationships" name="Source Index" sheetId="12" r:id="Rb1514fa1827e41f8"/>
    <x:sheet xmlns:r="http://schemas.openxmlformats.org/officeDocument/2006/relationships" name="Checks" sheetId="13" r:id="R520a22dfbc6843fd"/>
    <x:sheet xmlns:r="http://schemas.openxmlformats.org/officeDocument/2006/relationships" name="Monthly plan" sheetId="14" r:id="R5ae53f5874014b7a"/>
    <x:sheet xmlns:r="http://schemas.openxmlformats.org/officeDocument/2006/relationships" name="Planning inputs" sheetId="15" r:id="R34835a339c0a47d3"/>
    <x:sheet xmlns:r="http://schemas.openxmlformats.org/officeDocument/2006/relationships" name="Unit economics" sheetId="16" r:id="R69666349410341e4"/>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
    <x:numFmt numFmtId="201" formatCode="yyyy-mm-dd"/>
    <x:numFmt numFmtId="202" formatCode="$#,##0.00;($#,##0.00);–"/>
    <x:numFmt numFmtId="203" formatCode="0"/>
    <x:numFmt numFmtId="204" formatCode="0.0"/>
    <x:numFmt numFmtId="205" formatCode="0.00"/>
    <x:numFmt numFmtId="206" formatCode="0%"/>
  </x:numFmts>
  <x:fonts count="16">
    <x:font>
      <x:sz val="11"/>
      <x:name val="Carlito"/>
    </x:font>
    <x:font>
      <x:b/>
      <x:sz val="18"/>
      <x:color rgb="FFFFFFFF"/>
      <x:name val="Calibri"/>
    </x:font>
    <x:font>
      <x:sz val="10"/>
      <x:color rgb="FF1F4D78"/>
      <x:name val="Calibri"/>
    </x:font>
    <x:font>
      <x:b/>
      <x:sz val="10"/>
      <x:color rgb="FFFFFFFF"/>
      <x:name val="Calibri"/>
    </x:font>
    <x:font>
      <x:sz val="10"/>
      <x:color rgb="FF1F2933"/>
      <x:name val="Calibri"/>
    </x:font>
    <x:font>
      <x:b/>
      <x:sz val="12"/>
      <x:color rgb="FF0B2545"/>
      <x:name val="Calibri"/>
    </x:font>
    <x:font>
      <x:b/>
      <x:sz val="10"/>
      <x:color rgb="FF0B2545"/>
      <x:name val="Carlito"/>
    </x:font>
    <x:font>
      <x:b/>
      <x:sz val="10"/>
      <x:color rgb="FF0B2545"/>
      <x:name val="Calibri"/>
    </x:font>
    <x:font>
      <x:b/>
      <x:sz val="16"/>
      <x:color rgb="FF000000"/>
      <x:name val="Arial"/>
    </x:font>
    <x:font>
      <x:sz val="10"/>
      <x:color rgb="FF333333"/>
      <x:name val="Arial"/>
    </x:font>
    <x:font>
      <x:sz val="9"/>
      <x:color rgb="FF5E6A6D"/>
      <x:name val="Arial"/>
    </x:font>
    <x:font>
      <x:sz val="11"/>
      <x:color rgb="FF203747"/>
      <x:name val="Arial"/>
    </x:font>
    <x:font>
      <x:b/>
      <x:sz val="16"/>
      <x:color rgb="FF203747"/>
      <x:name val="Arial"/>
    </x:font>
    <x:font>
      <x:b/>
      <x:sz val="11"/>
      <x:color rgb="FFFFFFFF"/>
      <x:name val="Arial"/>
    </x:font>
    <x:font>
      <x:b/>
      <x:sz val="11"/>
      <x:color rgb="FF203747"/>
      <x:name val="Arial"/>
    </x:font>
    <x:font>
      <x:sz val="11"/>
      <x:color rgb="FF0000FF"/>
      <x:name val="Arial"/>
    </x:font>
  </x:fonts>
  <x:fills count="14">
    <x:fill>
      <x:patternFill patternType="none"/>
    </x:fill>
    <x:fill>
      <x:patternFill patternType="gray125"/>
    </x:fill>
    <x:fill>
      <x:patternFill patternType="solid">
        <x:fgColor rgb="FF0B2545"/>
      </x:patternFill>
    </x:fill>
    <x:fill>
      <x:patternFill patternType="solid">
        <x:fgColor rgb="FFE8EEF5"/>
      </x:patternFill>
    </x:fill>
    <x:fill>
      <x:patternFill patternType="solid">
        <x:fgColor rgb="FF1F4D78"/>
      </x:patternFill>
    </x:fill>
    <x:fill>
      <x:patternFill patternType="solid">
        <x:fgColor rgb="FFF2F4F7"/>
      </x:patternFill>
    </x:fill>
    <x:fill>
      <x:patternFill patternType="solid">
        <x:fgColor rgb="FFEAF4ED"/>
      </x:patternFill>
    </x:fill>
    <x:fill>
      <x:patternFill patternType="solid">
        <x:fgColor rgb="FFFFF5D6"/>
      </x:patternFill>
    </x:fill>
    <x:fill>
      <x:patternFill patternType="solid">
        <x:fgColor rgb="FFFFFFFF"/>
      </x:patternFill>
    </x:fill>
    <x:fill>
      <x:patternFill patternType="solid">
        <x:fgColor rgb="FF174A6C"/>
      </x:patternFill>
    </x:fill>
    <x:fill>
      <x:patternFill patternType="solid">
        <x:fgColor rgb="FFFFF2CC"/>
      </x:patternFill>
    </x:fill>
    <x:fill>
      <x:patternFill patternType="solid">
        <x:fgColor rgb="FFE5EEF4"/>
      </x:patternFill>
    </x:fill>
    <x:fill>
      <x:patternFill patternType="solid">
        <x:fgColor rgb="FFEEF3F6"/>
      </x:patternFill>
    </x:fill>
    <x:fill>
      <x:patternFill patternType="solid">
        <x:fgColor rgb="FFD6E7F0"/>
      </x:patternFill>
    </x:fill>
  </x:fills>
  <x:borders count="2">
    <x:border/>
    <x:border>
      <x:left style="thin">
        <x:color rgb="FFB8C4CF"/>
      </x:left>
      <x:right style="thin">
        <x:color rgb="FFB8C4CF"/>
      </x:right>
      <x:top style="thin">
        <x:color rgb="FFB8C4CF"/>
      </x:top>
      <x:bottom style="thin">
        <x:color rgb="FFB8C4CF"/>
      </x:bottom>
    </x:border>
  </x:borders>
  <x:cellStyleXfs count="1">
    <x:xf numFmtId="0" fontId="0" fillId="0" borderId="0"/>
  </x:cellStyleXfs>
  <x:cellXfs count="7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0" borderId="0" xfId="0" applyNumberFormat="1" applyFont="1" applyFill="1" applyBorder="1"/>
    <x:xf numFmtId="0" fontId="4" fillId="0" borderId="1" xfId="0" applyNumberFormat="1" applyFont="1" applyFill="1" applyBorder="1"/>
    <x:xf numFmtId="0" fontId="4" fillId="0" borderId="1" xfId="0" applyNumberFormat="1" applyFont="1" applyFill="1" applyBorder="1" applyAlignment="1">
      <x:alignment wrapText="1"/>
    </x:xf>
    <x:xf numFmtId="0" fontId="4" fillId="0"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1" xfId="0" applyNumberFormat="1" applyFont="1" applyFill="1" applyBorder="1" applyAlignment="1">
      <x:alignment horizontal="center" vertical="top"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200" fontId="4" fillId="5" borderId="1"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0" fontId="0" fillId="0" borderId="0" xfId="0" applyNumberFormat="1" applyFont="1" applyFill="1" applyBorder="1"/>
    <x:xf numFmtId="201" fontId="4" fillId="5" borderId="1"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201" fontId="0" fillId="0" borderId="0" xfId="0" applyNumberFormat="1" applyFont="1" applyFill="1" applyBorder="1"/>
    <x:xf numFmtId="0" fontId="7" fillId="6" borderId="1" xfId="0" applyNumberFormat="1" applyFont="1" applyFill="1" applyBorder="1" applyAlignment="1">
      <x:alignment vertical="top" wrapText="1"/>
    </x:xf>
    <x:xf numFmtId="0" fontId="7" fillId="6" borderId="1" xfId="0" applyNumberFormat="1" applyFont="1" applyFill="1" applyBorder="1" applyAlignment="1">
      <x:alignment horizontal="center" vertical="top" wrapText="1"/>
    </x:xf>
    <x:xf numFmtId="0" fontId="4" fillId="7" borderId="1" xfId="0" applyNumberFormat="1" applyFont="1" applyFill="1" applyBorder="1" applyAlignment="1">
      <x:alignment vertical="top" wrapText="1"/>
    </x:xf>
    <x:xf numFmtId="0" fontId="7" fillId="7" borderId="1" xfId="0" applyNumberFormat="1" applyFont="1" applyFill="1" applyBorder="1" applyAlignment="1">
      <x:alignment vertical="top" wrapText="1"/>
    </x:xf>
    <x:xf numFmtId="0" fontId="7" fillId="7" borderId="1" xfId="0" applyNumberFormat="1" applyFont="1" applyFill="1" applyBorder="1" applyAlignment="1">
      <x:alignment horizontal="center" vertical="top" wrapText="1"/>
    </x:xf>
    <x:xf numFmtId="0" fontId="1" fillId="8" borderId="0" xfId="0" applyNumberFormat="1" applyFont="1" applyFill="1" applyBorder="1" applyAlignment="1">
      <x:alignment vertical="center"/>
    </x:xf>
    <x:xf numFmtId="0" fontId="8" fillId="8" borderId="0" xfId="0" applyNumberFormat="1" applyFont="1" applyFill="1" applyBorder="1" applyAlignment="1">
      <x:alignment vertical="center"/>
    </x:xf>
    <x:xf numFmtId="0" fontId="2" fillId="8" borderId="0" xfId="0" applyNumberFormat="1" applyFont="1" applyFill="1" applyBorder="1" applyAlignment="1">
      <x:alignment vertical="center" wrapText="1"/>
    </x:xf>
    <x:xf numFmtId="0" fontId="9" fillId="8" borderId="0" xfId="0" applyNumberFormat="1" applyFont="1" applyFill="1" applyBorder="1" applyAlignment="1">
      <x:alignment vertical="center" wrapText="1"/>
    </x:xf>
    <x:xf numFmtId="0" fontId="10" fillId="0" borderId="0" xfId="0" applyNumberFormat="1" applyFont="1" applyFill="1" applyBorder="1"/>
    <x:xf numFmtId="0" fontId="11" fillId="0" borderId="0" xfId="0" applyNumberFormat="1" applyFont="1" applyFill="1" applyBorder="1"/>
    <x:xf numFmtId="0" fontId="12" fillId="0" borderId="0" xfId="0" applyNumberFormat="1" applyFont="1" applyFill="1" applyBorder="1"/>
    <x:xf numFmtId="0" fontId="11" fillId="0" borderId="0" xfId="0" applyNumberFormat="1" applyFont="1" applyFill="1" applyBorder="1" applyAlignment="1">
      <x:alignment wrapText="1"/>
    </x:xf>
    <x:xf numFmtId="0" fontId="11" fillId="9" borderId="0" xfId="0" applyNumberFormat="1" applyFont="1" applyFill="1" applyBorder="1"/>
    <x:xf numFmtId="0" fontId="13" fillId="9" borderId="0" xfId="0" applyNumberFormat="1" applyFont="1" applyFill="1" applyBorder="1"/>
    <x:xf numFmtId="0" fontId="13" fillId="9" borderId="0" xfId="0" applyNumberFormat="1" applyFont="1" applyFill="1" applyBorder="1" applyAlignment="1">
      <x:alignment wrapText="1"/>
    </x:xf>
    <x:xf numFmtId="0" fontId="11" fillId="10" borderId="0" xfId="0" applyNumberFormat="1" applyFont="1" applyFill="1" applyBorder="1"/>
    <x:xf numFmtId="202" fontId="11" fillId="10" borderId="0" xfId="0" applyNumberFormat="1" applyFont="1" applyFill="1" applyBorder="1"/>
    <x:xf numFmtId="202" fontId="11" fillId="0" borderId="0" xfId="0" applyNumberFormat="1" applyFont="1" applyFill="1" applyBorder="1"/>
    <x:xf numFmtId="203" fontId="11" fillId="10" borderId="0" xfId="0" applyNumberFormat="1" applyFont="1" applyFill="1" applyBorder="1"/>
    <x:xf numFmtId="203" fontId="11" fillId="0" borderId="0" xfId="0" applyNumberFormat="1" applyFont="1" applyFill="1" applyBorder="1"/>
    <x:xf numFmtId="204" fontId="11" fillId="10" borderId="0" xfId="0" applyNumberFormat="1" applyFont="1" applyFill="1" applyBorder="1"/>
    <x:xf numFmtId="204" fontId="11" fillId="0" borderId="0" xfId="0" applyNumberFormat="1" applyFont="1" applyFill="1" applyBorder="1"/>
    <x:xf numFmtId="0" fontId="11" fillId="11" borderId="0" xfId="0" applyNumberFormat="1" applyFont="1" applyFill="1" applyBorder="1"/>
    <x:xf numFmtId="0" fontId="14" fillId="11" borderId="0" xfId="0" applyNumberFormat="1" applyFont="1" applyFill="1" applyBorder="1"/>
    <x:xf numFmtId="0" fontId="15" fillId="10" borderId="0" xfId="0" applyNumberFormat="1" applyFont="1" applyFill="1" applyBorder="1"/>
    <x:xf numFmtId="205" fontId="14" fillId="11" borderId="0" xfId="0" applyNumberFormat="1" applyFont="1" applyFill="1" applyBorder="1"/>
    <x:xf numFmtId="205" fontId="15" fillId="10" borderId="0" xfId="0" applyNumberFormat="1" applyFont="1" applyFill="1" applyBorder="1"/>
    <x:xf numFmtId="202" fontId="14" fillId="11" borderId="0" xfId="0" applyNumberFormat="1" applyFont="1" applyFill="1" applyBorder="1"/>
    <x:xf numFmtId="202" fontId="15" fillId="10" borderId="0" xfId="0" applyNumberFormat="1" applyFont="1" applyFill="1" applyBorder="1"/>
    <x:xf numFmtId="206" fontId="14" fillId="11" borderId="0" xfId="0" applyNumberFormat="1" applyFont="1" applyFill="1" applyBorder="1"/>
    <x:xf numFmtId="206" fontId="15" fillId="10" borderId="0" xfId="0" applyNumberFormat="1" applyFont="1" applyFill="1" applyBorder="1"/>
    <x:xf numFmtId="205" fontId="11" fillId="0" borderId="0" xfId="0" applyNumberFormat="1" applyFont="1" applyFill="1" applyBorder="1"/>
    <x:xf numFmtId="206" fontId="11" fillId="0" borderId="0" xfId="0" applyNumberFormat="1" applyFont="1" applyFill="1" applyBorder="1"/>
    <x:xf numFmtId="0" fontId="11" fillId="12" borderId="0" xfId="0" applyNumberFormat="1" applyFont="1" applyFill="1" applyBorder="1"/>
    <x:xf numFmtId="202" fontId="11" fillId="12" borderId="0" xfId="0" applyNumberFormat="1" applyFont="1" applyFill="1" applyBorder="1"/>
    <x:xf numFmtId="0" fontId="14" fillId="12" borderId="0" xfId="0" applyNumberFormat="1" applyFont="1" applyFill="1" applyBorder="1"/>
    <x:xf numFmtId="202" fontId="14" fillId="12" borderId="0" xfId="0" applyNumberFormat="1" applyFont="1" applyFill="1" applyBorder="1"/>
    <x:xf numFmtId="0" fontId="11" fillId="13" borderId="0" xfId="0" applyNumberFormat="1" applyFont="1" applyFill="1" applyBorder="1"/>
    <x:xf numFmtId="202" fontId="11" fillId="13" borderId="0" xfId="0" applyNumberFormat="1" applyFont="1" applyFill="1" applyBorder="1"/>
    <x:xf numFmtId="0" fontId="14" fillId="13" borderId="0" xfId="0" applyNumberFormat="1" applyFont="1" applyFill="1" applyBorder="1"/>
    <x:xf numFmtId="202" fontId="14" fillId="13"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43424926c0348fd" /><Relationship Type="http://schemas.openxmlformats.org/officeDocument/2006/relationships/theme" Target="/xl/theme/theme1.xml" Id="R4634ff6e2ab845b6" /><Relationship Type="http://schemas.openxmlformats.org/officeDocument/2006/relationships/sharedStrings" Target="/xl/sharedStrings.xml" Id="R7c48ddc912b34721" /><Relationship Type="http://schemas.openxmlformats.org/officeDocument/2006/relationships/worksheet" Target="/xl/worksheets/sheet1.xml" Id="R028f6a8678554514" /><Relationship Type="http://schemas.openxmlformats.org/officeDocument/2006/relationships/worksheet" Target="/xl/worksheets/sheet2.xml" Id="Rc730fd7abbd549a9" /><Relationship Type="http://schemas.openxmlformats.org/officeDocument/2006/relationships/worksheet" Target="/xl/worksheets/sheet3.xml" Id="R584f49aee27a42ee" /><Relationship Type="http://schemas.openxmlformats.org/officeDocument/2006/relationships/worksheet" Target="/xl/worksheets/sheet4.xml" Id="R22454666c4b14a17" /><Relationship Type="http://schemas.openxmlformats.org/officeDocument/2006/relationships/worksheet" Target="/xl/worksheets/sheet5.xml" Id="Ra328ddc136f94e9b" /><Relationship Type="http://schemas.openxmlformats.org/officeDocument/2006/relationships/worksheet" Target="/xl/worksheets/sheet6.xml" Id="R5e3e2568d22f44c3" /><Relationship Type="http://schemas.openxmlformats.org/officeDocument/2006/relationships/worksheet" Target="/xl/worksheets/sheet7.xml" Id="R1d67213df88a411e" /><Relationship Type="http://schemas.openxmlformats.org/officeDocument/2006/relationships/worksheet" Target="/xl/worksheets/sheet8.xml" Id="R07cf9ca4c8e449be" /><Relationship Type="http://schemas.openxmlformats.org/officeDocument/2006/relationships/worksheet" Target="/xl/worksheets/sheet9.xml" Id="Reb941f2e17824f9c" /><Relationship Type="http://schemas.openxmlformats.org/officeDocument/2006/relationships/worksheet" Target="/xl/worksheets/sheet10.xml" Id="Rf481752524cb4528" /><Relationship Type="http://schemas.openxmlformats.org/officeDocument/2006/relationships/worksheet" Target="/xl/worksheets/sheet11.xml" Id="Raa090ad2081a4f9a" /><Relationship Type="http://schemas.openxmlformats.org/officeDocument/2006/relationships/worksheet" Target="/xl/worksheets/sheet12.xml" Id="Rb1514fa1827e41f8" /><Relationship Type="http://schemas.openxmlformats.org/officeDocument/2006/relationships/worksheet" Target="/xl/worksheets/sheet13.xml" Id="R520a22dfbc6843fd" /><Relationship Type="http://schemas.openxmlformats.org/officeDocument/2006/relationships/worksheet" Target="/xl/worksheets/sheet14.xml" Id="R5ae53f5874014b7a" /><Relationship Type="http://schemas.openxmlformats.org/officeDocument/2006/relationships/worksheet" Target="/xl/worksheets/sheet15.xml" Id="R34835a339c0a47d3" /><Relationship Type="http://schemas.openxmlformats.org/officeDocument/2006/relationships/worksheet" Target="/xl/worksheets/sheet16.xml" Id="R69666349410341e4" /></Relationships>
</file>

<file path=xl/drawings/_rels/drawing1.xml.rels>&#65279;<?xml version="1.0" encoding="utf-8"?><Relationships xmlns="http://schemas.openxmlformats.org/package/2006/relationships"><Relationship Type="http://schemas.openxmlformats.org/officeDocument/2006/relationships/image" Target="/xl/media/image.png" Id="Re233cd6a653f41ec" /></Relationships>
</file>

<file path=xl/drawings/_rels/drawing2.xml.rels>&#65279;<?xml version="1.0" encoding="utf-8"?><Relationships xmlns="http://schemas.openxmlformats.org/package/2006/relationships"><Relationship Type="http://schemas.openxmlformats.org/officeDocument/2006/relationships/image" Target="/xl/media/image2.png" Id="R13e34af6b7904fcb" /></Relationships>
</file>

<file path=xl/drawings/_rels/drawing3.xml.rels>&#65279;<?xml version="1.0" encoding="utf-8"?><Relationships xmlns="http://schemas.openxmlformats.org/package/2006/relationships"><Relationship Type="http://schemas.openxmlformats.org/officeDocument/2006/relationships/image" Target="/xl/media/image3.png" Id="R80d6e0b454d54e80" /></Relationships>
</file>

<file path=xl/drawings/_rels/drawing4.xml.rels>&#65279;<?xml version="1.0" encoding="utf-8"?><Relationships xmlns="http://schemas.openxmlformats.org/package/2006/relationships"><Relationship Type="http://schemas.openxmlformats.org/officeDocument/2006/relationships/image" Target="/xl/media/image4.png" Id="R621f4e70a5124b6e" /></Relationships>
</file>

<file path=xl/drawings/_rels/drawing5.xml.rels>&#65279;<?xml version="1.0" encoding="utf-8"?><Relationships xmlns="http://schemas.openxmlformats.org/package/2006/relationships"><Relationship Type="http://schemas.openxmlformats.org/officeDocument/2006/relationships/image" Target="/xl/media/image5.png" Id="R65afcd9e43e24702" /></Relationships>
</file>

<file path=xl/drawings/_rels/drawing6.xml.rels>&#65279;<?xml version="1.0" encoding="utf-8"?><Relationships xmlns="http://schemas.openxmlformats.org/package/2006/relationships"><Relationship Type="http://schemas.openxmlformats.org/officeDocument/2006/relationships/image" Target="/xl/media/image6.png" Id="R38efab218d434b43" /></Relationships>
</file>

<file path=xl/drawings/_rels/drawing7.xml.rels>&#65279;<?xml version="1.0" encoding="utf-8"?><Relationships xmlns="http://schemas.openxmlformats.org/package/2006/relationships"><Relationship Type="http://schemas.openxmlformats.org/officeDocument/2006/relationships/image" Target="/xl/media/image7.png" Id="R2ae02795d5ec4c22" /></Relationships>
</file>

<file path=xl/drawings/_rels/drawing8.xml.rels>&#65279;<?xml version="1.0" encoding="utf-8"?><Relationships xmlns="http://schemas.openxmlformats.org/package/2006/relationships"><Relationship Type="http://schemas.openxmlformats.org/officeDocument/2006/relationships/image" Target="/xl/media/image8.png" Id="Rcb6c011ba0a5453a" /></Relationships>
</file>

<file path=xl/drawings/_rels/drawing9.xml.rels>&#65279;<?xml version="1.0" encoding="utf-8"?><Relationships xmlns="http://schemas.openxmlformats.org/package/2006/relationships"><Relationship Type="http://schemas.openxmlformats.org/officeDocument/2006/relationships/image" Target="/xl/media/image9.png" Id="Rf3651cf7ddef4e1b" /></Relationships>
</file>

<file path=xl/drawings/_rels/drawing10.xml.rels>&#65279;<?xml version="1.0" encoding="utf-8"?><Relationships xmlns="http://schemas.openxmlformats.org/package/2006/relationships"><Relationship Type="http://schemas.openxmlformats.org/officeDocument/2006/relationships/image" Target="/xl/media/image10.png" Id="R8de2d0a4e91a4917" /></Relationships>
</file>

<file path=xl/drawings/_rels/drawing11.xml.rels>&#65279;<?xml version="1.0" encoding="utf-8"?><Relationships xmlns="http://schemas.openxmlformats.org/package/2006/relationships"><Relationship Type="http://schemas.openxmlformats.org/officeDocument/2006/relationships/image" Target="/xl/media/image11.png" Id="R30e709c992084727" /></Relationships>
</file>

<file path=xl/drawings/_rels/drawing12.xml.rels>&#65279;<?xml version="1.0" encoding="utf-8"?><Relationships xmlns="http://schemas.openxmlformats.org/package/2006/relationships"><Relationship Type="http://schemas.openxmlformats.org/officeDocument/2006/relationships/image" Target="/xl/media/image12.png" Id="R064e66f042204190" /></Relationships>
</file>

<file path=xl/drawings/_rels/drawing13.xml.rels>&#65279;<?xml version="1.0" encoding="utf-8"?><Relationships xmlns="http://schemas.openxmlformats.org/package/2006/relationships"><Relationship Type="http://schemas.openxmlformats.org/officeDocument/2006/relationships/image" Target="/xl/media/image13.png" Id="Rd1578e46b36149ae" /></Relationships>
</file>

<file path=xl/drawings/drawing1.xml><?xml version="1.0" encoding="utf-8"?>
<xdr:wsDr xmlns:xdr="http://schemas.openxmlformats.org/drawingml/2006/spreadsheetDrawing">
  <xdr:oneCellAnchor>
    <xdr:from>
      <xdr:col>5</xdr:col>
      <xdr:colOff>0</xdr:colOff>
      <xdr:row>0</xdr:row>
      <xdr:rowOff>0</xdr:rowOff>
    </xdr:from>
    <xdr:ext cx="1285875" cy="6477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e233cd6a653f41ec"/>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4</xdr:col>
      <xdr:colOff>0</xdr:colOff>
      <xdr:row>0</xdr:row>
      <xdr:rowOff>0</xdr:rowOff>
    </xdr:from>
    <xdr:ext cx="1285875" cy="647700"/>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13e34af6b7904fcb"/>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5</xdr:col>
      <xdr:colOff>0</xdr:colOff>
      <xdr:row>0</xdr:row>
      <xdr:rowOff>0</xdr:rowOff>
    </xdr:from>
    <xdr:ext cx="1285875" cy="647700"/>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80d6e0b454d54e80"/>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8</xdr:col>
      <xdr:colOff>0</xdr:colOff>
      <xdr:row>0</xdr:row>
      <xdr:rowOff>0</xdr:rowOff>
    </xdr:from>
    <xdr:ext cx="1285875" cy="647700"/>
    <xdr:pic>
      <xdr:nvPicPr>
        <xdr:cNvPr id="1" name="/xl/media/image4.png"/>
        <xdr:cNvPicPr>
          <a:picLocks xmlns:a="http://schemas.openxmlformats.org/drawingml/2006/main" noChangeAspect="1"/>
        </xdr:cNvPicPr>
      </xdr:nvPicPr>
      <xdr:blipFill>
        <a:blip xmlns:r="http://schemas.openxmlformats.org/officeDocument/2006/relationships" xmlns:a="http://schemas.openxmlformats.org/drawingml/2006/main" r:embed="R621f4e70a5124b6e"/>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9</xdr:col>
      <xdr:colOff>0</xdr:colOff>
      <xdr:row>0</xdr:row>
      <xdr:rowOff>0</xdr:rowOff>
    </xdr:from>
    <xdr:ext cx="1285875" cy="647700"/>
    <xdr:pic>
      <xdr:nvPicPr>
        <xdr:cNvPr id="1" name="/xl/media/image5.png"/>
        <xdr:cNvPicPr>
          <a:picLocks xmlns:a="http://schemas.openxmlformats.org/drawingml/2006/main" noChangeAspect="1"/>
        </xdr:cNvPicPr>
      </xdr:nvPicPr>
      <xdr:blipFill>
        <a:blip xmlns:r="http://schemas.openxmlformats.org/officeDocument/2006/relationships" xmlns:a="http://schemas.openxmlformats.org/drawingml/2006/main" r:embed="R65afcd9e43e24702"/>
        <a:stretch xmlns:a="http://schemas.openxmlformats.org/drawingml/2006/main">
          <a:fillRect/>
        </a:stretch>
      </xdr:blipFill>
      <xdr:spPr>
        <a:prstGeom xmlns:a="http://schemas.openxmlformats.org/drawingml/2006/main" prst="rect"/>
      </xdr:spPr>
    </xdr:pic>
    <xdr:clientData/>
  </xdr:oneCellAnchor>
</xdr:wsDr>
</file>

<file path=xl/drawings/drawing6.xml><?xml version="1.0" encoding="utf-8"?>
<xdr:wsDr xmlns:xdr="http://schemas.openxmlformats.org/drawingml/2006/spreadsheetDrawing">
  <xdr:oneCellAnchor>
    <xdr:from>
      <xdr:col>11</xdr:col>
      <xdr:colOff>0</xdr:colOff>
      <xdr:row>0</xdr:row>
      <xdr:rowOff>0</xdr:rowOff>
    </xdr:from>
    <xdr:ext cx="1285875" cy="647700"/>
    <xdr:pic>
      <xdr:nvPicPr>
        <xdr:cNvPr id="1" name="/xl/media/image6.png"/>
        <xdr:cNvPicPr>
          <a:picLocks xmlns:a="http://schemas.openxmlformats.org/drawingml/2006/main" noChangeAspect="1"/>
        </xdr:cNvPicPr>
      </xdr:nvPicPr>
      <xdr:blipFill>
        <a:blip xmlns:r="http://schemas.openxmlformats.org/officeDocument/2006/relationships" xmlns:a="http://schemas.openxmlformats.org/drawingml/2006/main" r:embed="R38efab218d434b43"/>
        <a:stretch xmlns:a="http://schemas.openxmlformats.org/drawingml/2006/main">
          <a:fillRect/>
        </a:stretch>
      </xdr:blipFill>
      <xdr:spPr>
        <a:prstGeom xmlns:a="http://schemas.openxmlformats.org/drawingml/2006/main" prst="rect"/>
      </xdr:spPr>
    </xdr:pic>
    <xdr:clientData/>
  </xdr:oneCellAnchor>
</xdr:wsDr>
</file>

<file path=xl/drawings/drawing7.xml><?xml version="1.0" encoding="utf-8"?>
<xdr:wsDr xmlns:xdr="http://schemas.openxmlformats.org/drawingml/2006/spreadsheetDrawing">
  <xdr:oneCellAnchor>
    <xdr:from>
      <xdr:col>11</xdr:col>
      <xdr:colOff>0</xdr:colOff>
      <xdr:row>0</xdr:row>
      <xdr:rowOff>0</xdr:rowOff>
    </xdr:from>
    <xdr:ext cx="1285875" cy="647700"/>
    <xdr:pic>
      <xdr:nvPicPr>
        <xdr:cNvPr id="1" name="/xl/media/image7.png"/>
        <xdr:cNvPicPr>
          <a:picLocks xmlns:a="http://schemas.openxmlformats.org/drawingml/2006/main" noChangeAspect="1"/>
        </xdr:cNvPicPr>
      </xdr:nvPicPr>
      <xdr:blipFill>
        <a:blip xmlns:r="http://schemas.openxmlformats.org/officeDocument/2006/relationships" xmlns:a="http://schemas.openxmlformats.org/drawingml/2006/main" r:embed="R2ae02795d5ec4c22"/>
        <a:stretch xmlns:a="http://schemas.openxmlformats.org/drawingml/2006/main">
          <a:fillRect/>
        </a:stretch>
      </xdr:blipFill>
      <xdr:spPr>
        <a:prstGeom xmlns:a="http://schemas.openxmlformats.org/drawingml/2006/main" prst="rect"/>
      </xdr:spPr>
    </xdr:pic>
    <xdr:clientData/>
  </xdr:oneCellAnchor>
</xdr:wsDr>
</file>

<file path=xl/drawings/drawing8.xml><?xml version="1.0" encoding="utf-8"?>
<xdr:wsDr xmlns:xdr="http://schemas.openxmlformats.org/drawingml/2006/spreadsheetDrawing">
  <xdr:oneCellAnchor>
    <xdr:from>
      <xdr:col>10</xdr:col>
      <xdr:colOff>0</xdr:colOff>
      <xdr:row>0</xdr:row>
      <xdr:rowOff>0</xdr:rowOff>
    </xdr:from>
    <xdr:ext cx="1285875" cy="647700"/>
    <xdr:pic>
      <xdr:nvPicPr>
        <xdr:cNvPr id="1" name="/xl/media/image8.png"/>
        <xdr:cNvPicPr>
          <a:picLocks xmlns:a="http://schemas.openxmlformats.org/drawingml/2006/main" noChangeAspect="1"/>
        </xdr:cNvPicPr>
      </xdr:nvPicPr>
      <xdr:blipFill>
        <a:blip xmlns:r="http://schemas.openxmlformats.org/officeDocument/2006/relationships" xmlns:a="http://schemas.openxmlformats.org/drawingml/2006/main" r:embed="Rcb6c011ba0a5453a"/>
        <a:stretch xmlns:a="http://schemas.openxmlformats.org/drawingml/2006/main">
          <a:fillRect/>
        </a:stretch>
      </xdr:blipFill>
      <xdr:spPr>
        <a:prstGeom xmlns:a="http://schemas.openxmlformats.org/drawingml/2006/main" prst="rect"/>
      </xdr:spPr>
    </xdr:pic>
    <xdr:clientData/>
  </xdr:oneCellAnchor>
</xdr:wsDr>
</file>

<file path=xl/drawings/drawing9.xml><?xml version="1.0" encoding="utf-8"?>
<xdr:wsDr xmlns:xdr="http://schemas.openxmlformats.org/drawingml/2006/spreadsheetDrawing">
  <xdr:oneCellAnchor>
    <xdr:from>
      <xdr:col>8</xdr:col>
      <xdr:colOff>0</xdr:colOff>
      <xdr:row>0</xdr:row>
      <xdr:rowOff>0</xdr:rowOff>
    </xdr:from>
    <xdr:ext cx="1285875" cy="647700"/>
    <xdr:pic>
      <xdr:nvPicPr>
        <xdr:cNvPr id="1" name="/xl/media/image9.png"/>
        <xdr:cNvPicPr>
          <a:picLocks xmlns:a="http://schemas.openxmlformats.org/drawingml/2006/main" noChangeAspect="1"/>
        </xdr:cNvPicPr>
      </xdr:nvPicPr>
      <xdr:blipFill>
        <a:blip xmlns:r="http://schemas.openxmlformats.org/officeDocument/2006/relationships" xmlns:a="http://schemas.openxmlformats.org/drawingml/2006/main" r:embed="Rf3651cf7ddef4e1b"/>
        <a:stretch xmlns:a="http://schemas.openxmlformats.org/drawingml/2006/main">
          <a:fillRect/>
        </a:stretch>
      </xdr:blipFill>
      <xdr:spPr>
        <a:prstGeom xmlns:a="http://schemas.openxmlformats.org/drawingml/2006/main" prst="rect"/>
      </xdr:spPr>
    </xdr:pic>
    <xdr:clientData/>
  </xdr:oneCellAnchor>
</xdr:wsDr>
</file>

<file path=xl/drawings/drawing10.xml><?xml version="1.0" encoding="utf-8"?>
<xdr:wsDr xmlns:xdr="http://schemas.openxmlformats.org/drawingml/2006/spreadsheetDrawing">
  <xdr:oneCellAnchor>
    <xdr:from>
      <xdr:col>7</xdr:col>
      <xdr:colOff>0</xdr:colOff>
      <xdr:row>0</xdr:row>
      <xdr:rowOff>0</xdr:rowOff>
    </xdr:from>
    <xdr:ext cx="1285875" cy="647700"/>
    <xdr:pic>
      <xdr:nvPicPr>
        <xdr:cNvPr id="1" name="/xl/media/image10.png"/>
        <xdr:cNvPicPr>
          <a:picLocks xmlns:a="http://schemas.openxmlformats.org/drawingml/2006/main" noChangeAspect="1"/>
        </xdr:cNvPicPr>
      </xdr:nvPicPr>
      <xdr:blipFill>
        <a:blip xmlns:r="http://schemas.openxmlformats.org/officeDocument/2006/relationships" xmlns:a="http://schemas.openxmlformats.org/drawingml/2006/main" r:embed="R8de2d0a4e91a4917"/>
        <a:stretch xmlns:a="http://schemas.openxmlformats.org/drawingml/2006/main">
          <a:fillRect/>
        </a:stretch>
      </xdr:blipFill>
      <xdr:spPr>
        <a:prstGeom xmlns:a="http://schemas.openxmlformats.org/drawingml/2006/main" prst="rect"/>
      </xdr:spPr>
    </xdr:pic>
    <xdr:clientData/>
  </xdr:oneCellAnchor>
</xdr:wsDr>
</file>

<file path=xl/drawings/drawing11.xml><?xml version="1.0" encoding="utf-8"?>
<xdr:wsDr xmlns:xdr="http://schemas.openxmlformats.org/drawingml/2006/spreadsheetDrawing">
  <xdr:oneCellAnchor>
    <xdr:from>
      <xdr:col>5</xdr:col>
      <xdr:colOff>0</xdr:colOff>
      <xdr:row>0</xdr:row>
      <xdr:rowOff>0</xdr:rowOff>
    </xdr:from>
    <xdr:ext cx="1285875" cy="647700"/>
    <xdr:pic>
      <xdr:nvPicPr>
        <xdr:cNvPr id="1" name="/xl/media/image11.png"/>
        <xdr:cNvPicPr>
          <a:picLocks xmlns:a="http://schemas.openxmlformats.org/drawingml/2006/main" noChangeAspect="1"/>
        </xdr:cNvPicPr>
      </xdr:nvPicPr>
      <xdr:blipFill>
        <a:blip xmlns:r="http://schemas.openxmlformats.org/officeDocument/2006/relationships" xmlns:a="http://schemas.openxmlformats.org/drawingml/2006/main" r:embed="R30e709c992084727"/>
        <a:stretch xmlns:a="http://schemas.openxmlformats.org/drawingml/2006/main">
          <a:fillRect/>
        </a:stretch>
      </xdr:blipFill>
      <xdr:spPr>
        <a:prstGeom xmlns:a="http://schemas.openxmlformats.org/drawingml/2006/main" prst="rect"/>
      </xdr:spPr>
    </xdr:pic>
    <xdr:clientData/>
  </xdr:oneCellAnchor>
</xdr:wsDr>
</file>

<file path=xl/drawings/drawing12.xml><?xml version="1.0" encoding="utf-8"?>
<xdr:wsDr xmlns:xdr="http://schemas.openxmlformats.org/drawingml/2006/spreadsheetDrawing">
  <xdr:oneCellAnchor>
    <xdr:from>
      <xdr:col>9</xdr:col>
      <xdr:colOff>0</xdr:colOff>
      <xdr:row>0</xdr:row>
      <xdr:rowOff>0</xdr:rowOff>
    </xdr:from>
    <xdr:ext cx="1285875" cy="647700"/>
    <xdr:pic>
      <xdr:nvPicPr>
        <xdr:cNvPr id="1" name="/xl/media/image12.png"/>
        <xdr:cNvPicPr>
          <a:picLocks xmlns:a="http://schemas.openxmlformats.org/drawingml/2006/main" noChangeAspect="1"/>
        </xdr:cNvPicPr>
      </xdr:nvPicPr>
      <xdr:blipFill>
        <a:blip xmlns:r="http://schemas.openxmlformats.org/officeDocument/2006/relationships" xmlns:a="http://schemas.openxmlformats.org/drawingml/2006/main" r:embed="R064e66f042204190"/>
        <a:stretch xmlns:a="http://schemas.openxmlformats.org/drawingml/2006/main">
          <a:fillRect/>
        </a:stretch>
      </xdr:blipFill>
      <xdr:spPr>
        <a:prstGeom xmlns:a="http://schemas.openxmlformats.org/drawingml/2006/main" prst="rect"/>
      </xdr:spPr>
    </xdr:pic>
    <xdr:clientData/>
  </xdr:oneCellAnchor>
</xdr:wsDr>
</file>

<file path=xl/drawings/drawing13.xml><?xml version="1.0" encoding="utf-8"?>
<xdr:wsDr xmlns:xdr="http://schemas.openxmlformats.org/drawingml/2006/spreadsheetDrawing">
  <xdr:oneCellAnchor>
    <xdr:from>
      <xdr:col>3</xdr:col>
      <xdr:colOff>0</xdr:colOff>
      <xdr:row>0</xdr:row>
      <xdr:rowOff>0</xdr:rowOff>
    </xdr:from>
    <xdr:ext cx="1285875" cy="647700"/>
    <xdr:pic>
      <xdr:nvPicPr>
        <xdr:cNvPr id="1" name="/xl/media/image13.png"/>
        <xdr:cNvPicPr>
          <a:picLocks xmlns:a="http://schemas.openxmlformats.org/drawingml/2006/main" noChangeAspect="1"/>
        </xdr:cNvPicPr>
      </xdr:nvPicPr>
      <xdr:blipFill>
        <a:blip xmlns:r="http://schemas.openxmlformats.org/officeDocument/2006/relationships" xmlns:a="http://schemas.openxmlformats.org/drawingml/2006/main" r:embed="Rd1578e46b36149ae"/>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d321ff2460c54e73" /></Relationships>
</file>

<file path=xl/worksheets/_rels/sheet2.xml.rels>&#65279;<?xml version="1.0" encoding="utf-8"?><Relationships xmlns="http://schemas.openxmlformats.org/package/2006/relationships"><Relationship Type="http://schemas.openxmlformats.org/officeDocument/2006/relationships/drawing" Target="/xl/drawings/drawing2.xml" Id="R2a078c5434c14f78" /></Relationships>
</file>

<file path=xl/worksheets/_rels/sheet3.xml.rels>&#65279;<?xml version="1.0" encoding="utf-8"?><Relationships xmlns="http://schemas.openxmlformats.org/package/2006/relationships"><Relationship Type="http://schemas.openxmlformats.org/officeDocument/2006/relationships/drawing" Target="/xl/drawings/drawing3.xml" Id="Rc72d730ca5624cbf" /></Relationships>
</file>

<file path=xl/worksheets/_rels/sheet4.xml.rels>&#65279;<?xml version="1.0" encoding="utf-8"?><Relationships xmlns="http://schemas.openxmlformats.org/package/2006/relationships"><Relationship Type="http://schemas.openxmlformats.org/officeDocument/2006/relationships/drawing" Target="/xl/drawings/drawing4.xml" Id="Ra9835e13da5b425b" /></Relationships>
</file>

<file path=xl/worksheets/_rels/sheet5.xml.rels>&#65279;<?xml version="1.0" encoding="utf-8"?><Relationships xmlns="http://schemas.openxmlformats.org/package/2006/relationships"><Relationship Type="http://schemas.openxmlformats.org/officeDocument/2006/relationships/drawing" Target="/xl/drawings/drawing5.xml" Id="R18a385884ba447d7" /></Relationships>
</file>

<file path=xl/worksheets/_rels/sheet6.xml.rels>&#65279;<?xml version="1.0" encoding="utf-8"?><Relationships xmlns="http://schemas.openxmlformats.org/package/2006/relationships"><Relationship Type="http://schemas.openxmlformats.org/officeDocument/2006/relationships/drawing" Target="/xl/drawings/drawing6.xml" Id="R1b493910bff344df" /></Relationships>
</file>

<file path=xl/worksheets/_rels/sheet7.xml.rels>&#65279;<?xml version="1.0" encoding="utf-8"?><Relationships xmlns="http://schemas.openxmlformats.org/package/2006/relationships"><Relationship Type="http://schemas.openxmlformats.org/officeDocument/2006/relationships/drawing" Target="/xl/drawings/drawing7.xml" Id="Rf1735422f3384125" /></Relationships>
</file>

<file path=xl/worksheets/_rels/sheet8.xml.rels>&#65279;<?xml version="1.0" encoding="utf-8"?><Relationships xmlns="http://schemas.openxmlformats.org/package/2006/relationships"><Relationship Type="http://schemas.openxmlformats.org/officeDocument/2006/relationships/drawing" Target="/xl/drawings/drawing8.xml" Id="R24bc8b6d47db407f" /></Relationships>
</file>

<file path=xl/worksheets/_rels/sheet9.xml.rels>&#65279;<?xml version="1.0" encoding="utf-8"?><Relationships xmlns="http://schemas.openxmlformats.org/package/2006/relationships"><Relationship Type="http://schemas.openxmlformats.org/officeDocument/2006/relationships/drawing" Target="/xl/drawings/drawing9.xml" Id="R38e3efa585cd4498" /></Relationships>
</file>

<file path=xl/worksheets/_rels/sheet10.xml.rels>&#65279;<?xml version="1.0" encoding="utf-8"?><Relationships xmlns="http://schemas.openxmlformats.org/package/2006/relationships"><Relationship Type="http://schemas.openxmlformats.org/officeDocument/2006/relationships/drawing" Target="/xl/drawings/drawing10.xml" Id="R408bd290a9ce482d" /></Relationships>
</file>

<file path=xl/worksheets/_rels/sheet11.xml.rels>&#65279;<?xml version="1.0" encoding="utf-8"?><Relationships xmlns="http://schemas.openxmlformats.org/package/2006/relationships"><Relationship Type="http://schemas.openxmlformats.org/officeDocument/2006/relationships/drawing" Target="/xl/drawings/drawing11.xml" Id="R214aa2f1b72b4dbd" /></Relationships>
</file>

<file path=xl/worksheets/_rels/sheet12.xml.rels>&#65279;<?xml version="1.0" encoding="utf-8"?><Relationships xmlns="http://schemas.openxmlformats.org/package/2006/relationships"><Relationship Type="http://schemas.openxmlformats.org/officeDocument/2006/relationships/drawing" Target="/xl/drawings/drawing12.xml" Id="R02423af183b94a8c" /></Relationships>
</file>

<file path=xl/worksheets/_rels/sheet13.xml.rels>&#65279;<?xml version="1.0" encoding="utf-8"?><Relationships xmlns="http://schemas.openxmlformats.org/package/2006/relationships"><Relationship Type="http://schemas.openxmlformats.org/officeDocument/2006/relationships/drawing" Target="/xl/drawings/drawing13.xml" Id="Ra2389cdc0d4b4fcf" /></Relationships>
</file>

<file path=xl/worksheets/sheet1.xml><?xml version="1.0" encoding="utf-8"?>
<x:worksheet xmlns:x="http://schemas.openxmlformats.org/spreadsheetml/2006/main">
  <x:sheetViews>
    <x:sheetView showGridLines="0" workbookViewId="0"/>
  </x:sheetViews>
  <x:sheetFormatPr defaultRowHeight="15"/>
  <x:cols>
    <x:col min="1" max="1" width="20" hidden="0" customWidth="1"/>
    <x:col min="2" max="2" width="16" hidden="0" customWidth="1"/>
    <x:col min="3" max="3" width="38" hidden="0" customWidth="1"/>
    <x:col min="4" max="4" width="25" hidden="0" customWidth="1"/>
    <x:col min="5" max="5" width="12" hidden="0" customWidth="1"/>
    <x:col min="6" max="6" width="12" hidden="0" customWidth="1"/>
  </x:cols>
  <x:sheetData>
    <x:row r="1" ht="66" customHeight="1">
      <x:c r="A1" s="36" t="str">
        <x:v>Client intake workbook</x:v>
      </x:c>
      <x:c r="B1" s="36"/>
      <x:c r="C1" s="36"/>
      <x:c r="D1" s="36"/>
      <x:c r="E1" s="36"/>
      <x:c r="F1" s="36"/>
    </x:row>
    <x:row r="2" ht="28" customHeight="1">
      <x:c r="A2" s="38" t="str">
        <x:v>Keep one copy for each client. Complete known information and track the remaining records.</x:v>
      </x:c>
      <x:c r="B2" s="38"/>
      <x:c r="C2" s="38"/>
      <x:c r="D2" s="38"/>
      <x:c r="E2" s="38"/>
      <x:c r="F2" s="38"/>
    </x:row>
    <x:row r="3">
      <x:c r="A3" s="39" t="str">
        <x:v>Systematic Business Operations</x:v>
      </x:c>
    </x:row>
    <x:row r="4" ht="26" customHeight="1">
      <x:c r="A4" s="12" t="str">
        <x:v>Current measure</x:v>
      </x:c>
      <x:c r="B4" s="12" t="str">
        <x:v>Formula result</x:v>
      </x:c>
      <x:c r="C4" s="12" t="str">
        <x:v>Use</x:v>
      </x:c>
    </x:row>
    <x:row r="5">
      <x:c r="A5" s="17" t="str">
        <x:v>Active modules</x:v>
      </x:c>
      <x:c r="B5" s="20" t="n">
        <x:f>COUNTIF('Model Router'!$C$5:$C$30,"YES")</x:f>
        <x:v>1</x:v>
      </x:c>
      <x:c r="C5" s="17" t="str">
        <x:v>Selected on Model Router</x:v>
      </x:c>
    </x:row>
    <x:row r="6">
      <x:c r="A6" s="16" t="str">
        <x:v>Verified sources</x:v>
      </x:c>
      <x:c r="B6" s="20" t="n">
        <x:f>COUNTIF('Source Index'!$G$5:$G$204,"VERIFIED")</x:f>
        <x:v>0</x:v>
      </x:c>
      <x:c r="C6" s="16" t="str">
        <x:v>Controlling records in Source Index</x:v>
      </x:c>
    </x:row>
    <x:row r="7">
      <x:c r="A7" s="17" t="str">
        <x:v>Open source requests</x:v>
      </x:c>
      <x:c r="B7" s="20" t="n">
        <x:f>COUNTIF('Source Requests'!$H$5:$H$204,"REQUESTED")</x:f>
        <x:v>0</x:v>
      </x:c>
      <x:c r="C7" s="17" t="str">
        <x:v>Exact records still unavailable</x:v>
      </x:c>
    </x:row>
    <x:row r="8">
      <x:c r="A8" s="16" t="str">
        <x:v>Verified accounts</x:v>
      </x:c>
      <x:c r="B8" s="20" t="n">
        <x:f>COUNTIF('Accounts &amp; Balances'!$J$5:$J$104,"VERIFIED")+COUNTIF('Accounts &amp; Balances'!$J$5:$J$104,"RECONCILED")</x:f>
        <x:v>0</x:v>
      </x:c>
      <x:c r="C8" s="16" t="str">
        <x:v>Account/source rows ready for setup</x:v>
      </x:c>
    </x:row>
    <x:row r="9">
      <x:c r="A9" s="17" t="str">
        <x:v>Signatures ready now</x:v>
      </x:c>
      <x:c r="B9" s="20" t="n">
        <x:f>COUNTIF(Signatures!$F$5:$F$104,"READY - SIGN NOW")+COUNTIF(Signatures!$F$5:$F$104,"READY - OTHER PARTY")</x:f>
        <x:v>0</x:v>
      </x:c>
      <x:c r="C9" s="17" t="str">
        <x:v>Documents prepared and awaiting signatures</x:v>
      </x:c>
    </x:row>
    <x:row r="10">
      <x:c r="A10" s="16" t="str">
        <x:v>Open exceptions</x:v>
      </x:c>
      <x:c r="B10" s="20" t="n">
        <x:f>COUNTIF('Exceptions &amp; Handoff'!$H$5:$H$104,"OPEN")</x:f>
        <x:v>0</x:v>
      </x:c>
      <x:c r="C10" s="16" t="str">
        <x:v>Only material owner/provider/professional items</x:v>
      </x:c>
    </x:row>
    <x:row r="13" ht="26" customHeight="1">
      <x:c r="A13" s="12" t="str">
        <x:v>Order</x:v>
      </x:c>
      <x:c r="B13" s="12" t="str">
        <x:v>Shannon action</x:v>
      </x:c>
      <x:c r="C13" s="12" t="str">
        <x:v>Finish proof</x:v>
      </x:c>
      <x:c r="D13" s="12" t="str">
        <x:v>Workbook location</x:v>
      </x:c>
    </x:row>
    <x:row r="14">
      <x:c r="A14" s="17" t="n">
        <x:v>1</x:v>
      </x:c>
      <x:c r="B14" s="17" t="str">
        <x:v>Prefill from authorized sources before asking the client.</x:v>
      </x:c>
      <x:c r="C14" s="17" t="str">
        <x:v>Known facts and source locations are entered.</x:v>
      </x:c>
      <x:c r="D14" s="17" t="str">
        <x:v>Client Profile + Source Index</x:v>
      </x:c>
    </x:row>
    <x:row r="15">
      <x:c r="A15" s="16" t="n">
        <x:v>2</x:v>
      </x:c>
      <x:c r="B15" s="16" t="str">
        <x:v>Select the core and applicable modules.</x:v>
      </x:c>
      <x:c r="C15" s="16" t="str">
        <x:v>Request list matches the actual entity and operating model.</x:v>
      </x:c>
      <x:c r="D15" s="16" t="str">
        <x:v>Model Router</x:v>
      </x:c>
    </x:row>
    <x:row r="16">
      <x:c r="A16" s="17" t="n">
        <x:v>3</x:v>
      </x:c>
      <x:c r="B16" s="17" t="str">
        <x:v>Request only exact unavailable records or owner decisions.</x:v>
      </x:c>
      <x:c r="C16" s="17" t="str">
        <x:v>Each request names the record, route, and effect.</x:v>
      </x:c>
      <x:c r="D16" s="17" t="str">
        <x:v>Source Requests</x:v>
      </x:c>
    </x:row>
    <x:row r="17">
      <x:c r="A17" s="16" t="n">
        <x:v>4</x:v>
      </x:c>
      <x:c r="B17" s="16" t="str">
        <x:v>Reconcile balances, payers, transfers, providers, assets, people, and signatures.</x:v>
      </x:c>
      <x:c r="C17" s="16" t="str">
        <x:v>One controlling source per fact; no duplicate money or records.</x:v>
      </x:c>
      <x:c r="D17" s="16" t="str">
        <x:v>Accounts through Signatures</x:v>
      </x:c>
    </x:row>
    <x:row r="18">
      <x:c r="A18" s="17" t="n">
        <x:v>5</x:v>
      </x:c>
      <x:c r="B18" s="17" t="str">
        <x:v>Enter, file, or route completed work.</x:v>
      </x:c>
      <x:c r="C18" s="17" t="str">
        <x:v>Each action links to source proof.</x:v>
      </x:c>
      <x:c r="D18" s="17" t="str">
        <x:v>Exceptions &amp; Handoff</x:v>
      </x:c>
    </x:row>
    <x:row r="19">
      <x:c r="A19" s="16" t="n">
        <x:v>6</x:v>
      </x:c>
      <x:c r="B19" s="16" t="str">
        <x:v>Return one concise next assignment.</x:v>
      </x:c>
      <x:c r="C19" s="16" t="str">
        <x:v>No preventable research remains on the client or Shannon.</x:v>
      </x:c>
      <x:c r="D19" s="16" t="str">
        <x:v>Checks</x:v>
      </x:c>
    </x:row>
    <x:row r="22" ht="36" customHeight="1">
      <x:c r="A22" s="23" t="str">
        <x:v>Planning inputs and Monthly plan model SBO itself. All other intake tabs are blank client templates; use one copy per client.</x:v>
      </x:c>
      <x:c r="B22" s="23"/>
      <x:c r="C22" s="23"/>
      <x:c r="D22" s="23"/>
      <x:c r="E22" s="23"/>
      <x:c r="F22" s="23"/>
    </x:row>
  </x:sheetData>
  <x:mergeCells>
    <x:mergeCell ref="A1:F1"/>
    <x:mergeCell ref="A2:F2"/>
    <x:mergeCell ref="A22:F22"/>
  </x:mergeCells>
  <x:pageMargins left="0.7" right="0.7" top="0.75" bottom="0.75" header="0.3" footer="0.3"/>
  <x:drawing xmlns:r="http://schemas.openxmlformats.org/officeDocument/2006/relationships" r:id="Rd321ff2460c54e73"/>
</x:worksheet>
</file>

<file path=xl/worksheets/sheet2.xml><?xml version="1.0" encoding="utf-8"?>
<x:worksheet xmlns:x="http://schemas.openxmlformats.org/spreadsheetml/2006/main">
  <x:sheetViews>
    <x:sheetView showGridLines="0" workbookViewId="0"/>
  </x:sheetViews>
  <x:sheetFormatPr defaultRowHeight="15"/>
  <x:cols>
    <x:col min="1" max="1" width="28" hidden="0" customWidth="1"/>
    <x:col min="2" max="2" width="34" hidden="0" customWidth="1"/>
    <x:col min="3" max="3" width="42" hidden="0" customWidth="1"/>
    <x:col min="4" max="4" width="20" hidden="0" customWidth="1"/>
    <x:col min="5" max="5" width="32" hidden="0" customWidth="1"/>
  </x:cols>
  <x:sheetData>
    <x:row r="1" ht="66" customHeight="1">
      <x:c r="A1" s="36" t="str">
        <x:v>Client profile</x:v>
      </x:c>
      <x:c r="B1" s="36"/>
      <x:c r="C1" s="36"/>
      <x:c r="D1" s="36"/>
      <x:c r="E1" s="36"/>
    </x:row>
    <x:row r="2" ht="28" customHeight="1">
      <x:c r="A2" s="38" t="str">
        <x:v>Record the answer, its supporting record, and any detail still needed.</x:v>
      </x:c>
      <x:c r="B2" s="38"/>
      <x:c r="C2" s="38"/>
      <x:c r="D2" s="38"/>
      <x:c r="E2" s="38"/>
    </x:row>
    <x:row r="3">
      <x:c r="A3" s="39" t="str">
        <x:v>Systematic Business Operations</x:v>
      </x:c>
    </x:row>
    <x:row r="4" ht="26" customHeight="1">
      <x:c r="A4" s="12" t="str">
        <x:v>Field</x:v>
      </x:c>
      <x:c r="B4" s="12" t="str">
        <x:v>Current answer</x:v>
      </x:c>
      <x:c r="C4" s="12" t="str">
        <x:v>Controlling source / location</x:v>
      </x:c>
      <x:c r="D4" s="12" t="str">
        <x:v>Status</x:v>
      </x:c>
      <x:c r="E4" s="12" t="str">
        <x:v>Rule</x:v>
      </x:c>
    </x:row>
    <x:row r="5">
      <x:c r="A5" s="17" t="str">
        <x:v>Legal name</x:v>
      </x:c>
      <x:c r="B5" s="17" t="str"/>
      <x:c r="C5" s="17" t="str"/>
      <x:c r="D5" s="17" t="str">
        <x:v>MISSING</x:v>
      </x:c>
      <x:c r="E5" s="17" t="str">
        <x:v>Required</x:v>
      </x:c>
    </x:row>
    <x:row r="6">
      <x:c r="A6" s="16" t="str">
        <x:v>DBA / trade name</x:v>
      </x:c>
      <x:c r="B6" s="16" t="str"/>
      <x:c r="C6" s="16" t="str"/>
      <x:c r="D6" s="16" t="str">
        <x:v>NOT APPLICABLE</x:v>
      </x:c>
      <x:c r="E6" s="16" t="str">
        <x:v>If used</x:v>
      </x:c>
    </x:row>
    <x:row r="7">
      <x:c r="A7" s="17" t="str">
        <x:v>Entity type</x:v>
      </x:c>
      <x:c r="B7" s="17" t="str"/>
      <x:c r="C7" s="17" t="str"/>
      <x:c r="D7" s="17" t="str">
        <x:v>MISSING</x:v>
      </x:c>
      <x:c r="E7" s="17" t="str">
        <x:v>Required</x:v>
      </x:c>
    </x:row>
    <x:row r="8">
      <x:c r="A8" s="16" t="str">
        <x:v>Jurisdiction / state</x:v>
      </x:c>
      <x:c r="B8" s="16" t="str"/>
      <x:c r="C8" s="16" t="str"/>
      <x:c r="D8" s="16" t="str">
        <x:v>MISSING</x:v>
      </x:c>
      <x:c r="E8" s="16" t="str">
        <x:v>Required for formed entities</x:v>
      </x:c>
    </x:row>
    <x:row r="9">
      <x:c r="A9" s="17" t="str">
        <x:v>Formation / registration date</x:v>
      </x:c>
      <x:c r="B9" s="17" t="str"/>
      <x:c r="C9" s="17" t="str"/>
      <x:c r="D9" s="17" t="str">
        <x:v>MISSING</x:v>
      </x:c>
      <x:c r="E9" s="17" t="str">
        <x:v>If formed</x:v>
      </x:c>
    </x:row>
    <x:row r="10">
      <x:c r="A10" s="16" t="str">
        <x:v>Entity / registration number</x:v>
      </x:c>
      <x:c r="B10" s="16" t="str"/>
      <x:c r="C10" s="16" t="str"/>
      <x:c r="D10" s="16" t="str">
        <x:v>MISSING</x:v>
      </x:c>
      <x:c r="E10" s="16" t="str">
        <x:v>If issued</x:v>
      </x:c>
    </x:row>
    <x:row r="11">
      <x:c r="A11" s="17" t="str">
        <x:v>EIN / tax ID status</x:v>
      </x:c>
      <x:c r="B11" s="17" t="str"/>
      <x:c r="C11" s="17" t="str"/>
      <x:c r="D11" s="17" t="str">
        <x:v>MISSING</x:v>
      </x:c>
      <x:c r="E11" s="17" t="str">
        <x:v>Restricted source pointer only</x:v>
      </x:c>
    </x:row>
    <x:row r="12">
      <x:c r="A12" s="16" t="str">
        <x:v>Tax classification / election</x:v>
      </x:c>
      <x:c r="B12" s="16" t="str"/>
      <x:c r="C12" s="16" t="str"/>
      <x:c r="D12" s="16" t="str">
        <x:v>MISSING</x:v>
      </x:c>
      <x:c r="E12" s="16" t="str">
        <x:v>Current established treatment</x:v>
      </x:c>
    </x:row>
    <x:row r="13">
      <x:c r="A13" s="17" t="str">
        <x:v>Owners and percentages</x:v>
      </x:c>
      <x:c r="B13" s="17" t="str"/>
      <x:c r="C13" s="17" t="str"/>
      <x:c r="D13" s="17" t="str">
        <x:v>MISSING</x:v>
      </x:c>
      <x:c r="E13" s="17" t="str">
        <x:v>Required</x:v>
      </x:c>
    </x:row>
    <x:row r="14">
      <x:c r="A14" s="16" t="str">
        <x:v>Managers / responsible roles</x:v>
      </x:c>
      <x:c r="B14" s="16" t="str"/>
      <x:c r="C14" s="16" t="str"/>
      <x:c r="D14" s="16" t="str">
        <x:v>MISSING</x:v>
      </x:c>
      <x:c r="E14" s="16" t="str">
        <x:v>Authority source required</x:v>
      </x:c>
    </x:row>
    <x:row r="15">
      <x:c r="A15" s="17" t="str">
        <x:v>Business activity now</x:v>
      </x:c>
      <x:c r="B15" s="17" t="str"/>
      <x:c r="C15" s="17" t="str"/>
      <x:c r="D15" s="17" t="str">
        <x:v>MISSING</x:v>
      </x:c>
      <x:c r="E15" s="17" t="str">
        <x:v>Current operations</x:v>
      </x:c>
    </x:row>
    <x:row r="16">
      <x:c r="A16" s="16" t="str">
        <x:v>Principal office</x:v>
      </x:c>
      <x:c r="B16" s="16" t="str"/>
      <x:c r="C16" s="16" t="str"/>
      <x:c r="D16" s="16" t="str">
        <x:v>MISSING</x:v>
      </x:c>
      <x:c r="E16" s="16" t="str">
        <x:v>Current filed/working source</x:v>
      </x:c>
    </x:row>
    <x:row r="17">
      <x:c r="A17" s="17" t="str">
        <x:v>Mailing address</x:v>
      </x:c>
      <x:c r="B17" s="17" t="str"/>
      <x:c r="C17" s="17" t="str"/>
      <x:c r="D17" s="17" t="str">
        <x:v>MISSING</x:v>
      </x:c>
      <x:c r="E17" s="17" t="str">
        <x:v>If different</x:v>
      </x:c>
    </x:row>
    <x:row r="18">
      <x:c r="A18" s="16" t="str">
        <x:v>Registered / agent address</x:v>
      </x:c>
      <x:c r="B18" s="16" t="str"/>
      <x:c r="C18" s="16" t="str"/>
      <x:c r="D18" s="16" t="str">
        <x:v>MISSING</x:v>
      </x:c>
      <x:c r="E18" s="16" t="str">
        <x:v>If applicable</x:v>
      </x:c>
    </x:row>
    <x:row r="19">
      <x:c r="A19" s="17" t="str">
        <x:v>Bookkeeping start date</x:v>
      </x:c>
      <x:c r="B19" s="17" t="str"/>
      <x:c r="C19" s="17" t="str"/>
      <x:c r="D19" s="17" t="str">
        <x:v>MISSING</x:v>
      </x:c>
      <x:c r="E19" s="17" t="str">
        <x:v>Required</x:v>
      </x:c>
    </x:row>
    <x:row r="20">
      <x:c r="A20" s="16" t="str">
        <x:v>Accounting platform</x:v>
      </x:c>
      <x:c r="B20" s="16" t="str"/>
      <x:c r="C20" s="16" t="str"/>
      <x:c r="D20" s="16" t="str">
        <x:v>MISSING</x:v>
      </x:c>
      <x:c r="E20" s="16" t="str">
        <x:v>Current or target</x:v>
      </x:c>
    </x:row>
    <x:row r="21">
      <x:c r="A21" s="17" t="str">
        <x:v>Accounting basis</x:v>
      </x:c>
      <x:c r="B21" s="17" t="str"/>
      <x:c r="C21" s="17" t="str"/>
      <x:c r="D21" s="17" t="str">
        <x:v>MISSING</x:v>
      </x:c>
      <x:c r="E21" s="17" t="str">
        <x:v>If established; otherwise CPA point</x:v>
      </x:c>
    </x:row>
    <x:row r="22">
      <x:c r="A22" s="16" t="str">
        <x:v>Fiscal / tax year end</x:v>
      </x:c>
      <x:c r="B22" s="16" t="str"/>
      <x:c r="C22" s="16" t="str"/>
      <x:c r="D22" s="16" t="str">
        <x:v>MISSING</x:v>
      </x:c>
      <x:c r="E22" s="16" t="str">
        <x:v>If established</x:v>
      </x:c>
    </x:row>
    <x:row r="23">
      <x:c r="A23" s="17" t="str">
        <x:v>Primary contact</x:v>
      </x:c>
      <x:c r="B23" s="17" t="str"/>
      <x:c r="C23" s="17" t="str"/>
      <x:c r="D23" s="17" t="str">
        <x:v>MISSING</x:v>
      </x:c>
      <x:c r="E23" s="17" t="str">
        <x:v>Required</x:v>
      </x:c>
    </x:row>
    <x:row r="24">
      <x:c r="A24" s="16" t="str">
        <x:v>Restricted upload location</x:v>
      </x:c>
      <x:c r="B24" s="16" t="str"/>
      <x:c r="C24" s="16" t="str"/>
      <x:c r="D24" s="16" t="str">
        <x:v>MISSING</x:v>
      </x:c>
      <x:c r="E24" s="16" t="str">
        <x:v>No passwords in workbook</x:v>
      </x:c>
    </x:row>
  </x:sheetData>
  <x:mergeCells>
    <x:mergeCell ref="A1:E1"/>
    <x:mergeCell ref="A2:E2"/>
  </x:mergeCells>
  <x:dataValidations count="1">
    <x:dataValidation type="list" sqref="D5:D104">
      <x:formula1>"VERIFIED,OWNER CONFIRMED,MISSING,CONFLICT,NOT APPLICABLE"</x:formula1>
    </x:dataValidation>
  </x:dataValidations>
  <x:pageMargins left="0.7" right="0.7" top="0.75" bottom="0.75" header="0.3" footer="0.3"/>
  <x:drawing xmlns:r="http://schemas.openxmlformats.org/officeDocument/2006/relationships" r:id="R2a078c5434c14f78"/>
</x:worksheet>
</file>

<file path=xl/worksheets/sheet3.xml><?xml version="1.0" encoding="utf-8"?>
<x:worksheet xmlns:x="http://schemas.openxmlformats.org/spreadsheetml/2006/main">
  <x:sheetViews>
    <x:sheetView showGridLines="0" workbookViewId="0"/>
  </x:sheetViews>
  <x:sheetFormatPr defaultRowHeight="15"/>
  <x:cols>
    <x:col min="1" max="1" width="33" hidden="0" customWidth="1"/>
    <x:col min="2" max="2" width="34" hidden="0" customWidth="1"/>
    <x:col min="3" max="3" width="12" hidden="0" customWidth="1"/>
    <x:col min="4" max="4" width="52" hidden="0" customWidth="1"/>
    <x:col min="5" max="5" width="30" hidden="0" customWidth="1"/>
    <x:col min="6" max="6" width="35" hidden="0" customWidth="1"/>
  </x:cols>
  <x:sheetData>
    <x:row r="1" ht="66" customHeight="1">
      <x:c r="A1" s="36" t="str">
        <x:v>Client service modules</x:v>
      </x:c>
      <x:c r="B1" s="36"/>
      <x:c r="C1" s="36"/>
      <x:c r="D1" s="36"/>
      <x:c r="E1" s="36"/>
      <x:c r="F1" s="36"/>
    </x:row>
    <x:row r="2" ht="28" customHeight="1">
      <x:c r="A2" s="38" t="str">
        <x:v>Select the modules relevant to the client and the agreed engagement.</x:v>
      </x:c>
      <x:c r="B2" s="38"/>
      <x:c r="C2" s="38"/>
      <x:c r="D2" s="38"/>
      <x:c r="E2" s="38"/>
      <x:c r="F2" s="38"/>
    </x:row>
    <x:row r="3">
      <x:c r="A3" s="39" t="str">
        <x:v>Systematic Business Operations</x:v>
      </x:c>
    </x:row>
    <x:row r="4" ht="26" customHeight="1">
      <x:c r="A4" s="12" t="str">
        <x:v>Module</x:v>
      </x:c>
      <x:c r="B4" s="12" t="str">
        <x:v>Activate when</x:v>
      </x:c>
      <x:c r="C4" s="12" t="str">
        <x:v>Active?</x:v>
      </x:c>
      <x:c r="D4" s="12" t="str">
        <x:v>Additional source pack</x:v>
      </x:c>
      <x:c r="E4" s="12" t="str">
        <x:v>Primary sheets</x:v>
      </x:c>
      <x:c r="F4" s="12" t="str">
        <x:v>Boundary</x:v>
      </x:c>
    </x:row>
    <x:row r="5">
      <x:c r="A5" s="17" t="str">
        <x:v>Universal Core</x:v>
      </x:c>
      <x:c r="B5" s="17" t="str">
        <x:v>Every client</x:v>
      </x:c>
      <x:c r="C5" s="17" t="str">
        <x:v>YES</x:v>
      </x:c>
      <x:c r="D5" s="17" t="str">
        <x:v>Identity, accounts, activity, people, assets, providers, signatures, sources</x:v>
      </x:c>
      <x:c r="E5" s="17" t="str">
        <x:v>All core sheets</x:v>
      </x:c>
      <x:c r="F5" s="17" t="str">
        <x:v>No client facts are inherited</x:v>
      </x:c>
    </x:row>
    <x:row r="6">
      <x:c r="A6" s="16" t="str">
        <x:v>Sole proprietor / single-member LLC</x:v>
      </x:c>
      <x:c r="B6" s="16" t="str">
        <x:v>One owner</x:v>
      </x:c>
      <x:c r="C6" s="16" t="str">
        <x:v>NO</x:v>
      </x:c>
      <x:c r="D6" s="16" t="str">
        <x:v>Owner funding/draws, personal-paid expenses, W-9, entity separation</x:v>
      </x:c>
      <x:c r="E6" s="16" t="str">
        <x:v>Profile, Accounts, Activity</x:v>
      </x:c>
      <x:c r="F6" s="16" t="str">
        <x:v>Tax classification may need CPA</x:v>
      </x:c>
    </x:row>
    <x:row r="7">
      <x:c r="A7" s="17" t="str">
        <x:v>Partnership / multi-member LLC</x:v>
      </x:c>
      <x:c r="B7" s="17" t="str">
        <x:v>Two or more owners</x:v>
      </x:c>
      <x:c r="C7" s="17" t="str">
        <x:v>NO</x:v>
      </x:c>
      <x:c r="D7" s="17" t="str">
        <x:v>Ownership, contributions, distributions, partner loans, allocations</x:v>
      </x:c>
      <x:c r="E7" s="17" t="str">
        <x:v>Profile, Accounts, Signatures</x:v>
      </x:c>
      <x:c r="F7" s="17" t="str">
        <x:v>Allocation judgment to CPA/legal</x:v>
      </x:c>
    </x:row>
    <x:row r="8">
      <x:c r="A8" s="16" t="str">
        <x:v>S corporation / C corporation</x:v>
      </x:c>
      <x:c r="B8" s="16" t="str">
        <x:v>Corporate/elected treatment</x:v>
      </x:c>
      <x:c r="C8" s="16" t="str">
        <x:v>NO</x:v>
      </x:c>
      <x:c r="D8" s="16" t="str">
        <x:v>Stock, officers, payroll for working owners, distributions/dividends, elections</x:v>
      </x:c>
      <x:c r="E8" s="16" t="str">
        <x:v>Profile, People, Signatures</x:v>
      </x:c>
      <x:c r="F8" s="16" t="str">
        <x:v>Current election/return source required</x:v>
      </x:c>
    </x:row>
    <x:row r="9">
      <x:c r="A9" s="17" t="str">
        <x:v>Nonprofit / trust / estate</x:v>
      </x:c>
      <x:c r="B9" s="17" t="str">
        <x:v>Nonstandard ownership/fiduciary</x:v>
      </x:c>
      <x:c r="C9" s="17" t="str">
        <x:v>NO</x:v>
      </x:c>
      <x:c r="D9" s="17" t="str">
        <x:v>Authority, restrictions, fiduciaries, fund classification</x:v>
      </x:c>
      <x:c r="E9" s="17" t="str">
        <x:v>Profile, Sources, Exceptions</x:v>
      </x:c>
      <x:c r="F9" s="17" t="str">
        <x:v>Professional review applies</x:v>
      </x:c>
    </x:row>
    <x:row r="10">
      <x:c r="A10" s="16" t="str">
        <x:v>Service / consulting / subscription</x:v>
      </x:c>
      <x:c r="B10" s="16" t="str">
        <x:v>Time, deliverables, retainers, recurring plans</x:v>
      </x:c>
      <x:c r="C10" s="16" t="str">
        <x:v>NO</x:v>
      </x:c>
      <x:c r="D10" s="16" t="str">
        <x:v>Contracts, invoicing, customer/project map, renewals</x:v>
      </x:c>
      <x:c r="E10" s="16" t="str">
        <x:v>Activity &amp; Providers</x:v>
      </x:c>
      <x:c r="F10" s="16" t="str">
        <x:v>Revenue facts remain client-specific</x:v>
      </x:c>
    </x:row>
    <x:row r="11">
      <x:c r="A11" s="17" t="str">
        <x:v>Retail / e-commerce</x:v>
      </x:c>
      <x:c r="B11" s="17" t="str">
        <x:v>Products, inventory, processors, sales tax</x:v>
      </x:c>
      <x:c r="C11" s="17" t="str">
        <x:v>NO</x:v>
      </x:c>
      <x:c r="D11" s="17" t="str">
        <x:v>Sales channels, payouts, inventory, COGS, returns, sales tax</x:v>
      </x:c>
      <x:c r="E11" s="17" t="str">
        <x:v>Activity, Accounts, Assets</x:v>
      </x:c>
      <x:c r="F11" s="17" t="str">
        <x:v>Jurisdiction rules apply</x:v>
      </x:c>
    </x:row>
    <x:row r="12">
      <x:c r="A12" s="16" t="str">
        <x:v>Property / real estate</x:v>
      </x:c>
      <x:c r="B12" s="16" t="str">
        <x:v>Property ownership, lease, rental, improvement</x:v>
      </x:c>
      <x:c r="C12" s="16" t="str">
        <x:v>NO</x:v>
      </x:c>
      <x:c r="D12" s="16" t="str">
        <x:v>Title, debt, income/expense by property, improvements, insurance</x:v>
      </x:c>
      <x:c r="E12" s="16" t="str">
        <x:v>Accounts, Assets, Sources</x:v>
      </x:c>
      <x:c r="F12" s="16" t="str">
        <x:v>Ownership and tax treatment require sources</x:v>
      </x:c>
    </x:row>
    <x:row r="13">
      <x:c r="A13" s="17" t="str">
        <x:v>Equipment / vehicles / custody</x:v>
      </x:c>
      <x:c r="B13" s="17" t="str">
        <x:v>Material devices, vehicles, equipment, rentals</x:v>
      </x:c>
      <x:c r="C13" s="17" t="str">
        <x:v>NO</x:v>
      </x:c>
      <x:c r="D13" s="17" t="str">
        <x:v>Purchaser, cost, title, location, custodian, transfers, depreciation</x:v>
      </x:c>
      <x:c r="E13" s="17" t="str">
        <x:v>Assets &amp; Custody</x:v>
      </x:c>
      <x:c r="F13" s="17" t="str">
        <x:v>Original payer preserved</x:v>
      </x:c>
    </x:row>
    <x:row r="14">
      <x:c r="A14" s="16" t="str">
        <x:v>Employer / payroll</x:v>
      </x:c>
      <x:c r="B14" s="16" t="str">
        <x:v>Employees are paid</x:v>
      </x:c>
      <x:c r="C14" s="16" t="str">
        <x:v>NO</x:v>
      </x:c>
      <x:c r="D14" s="16" t="str">
        <x:v>Payroll, current official forms, benefits, reimbursements, state setup</x:v>
      </x:c>
      <x:c r="E14" s="16" t="str">
        <x:v>People &amp; Payroll</x:v>
      </x:c>
      <x:c r="F14" s="16" t="str">
        <x:v>Employment requirements are state-specific</x:v>
      </x:c>
    </x:row>
    <x:row r="15">
      <x:c r="A15" s="17" t="str">
        <x:v>Contractor / vendor network</x:v>
      </x:c>
      <x:c r="B15" s="17" t="str">
        <x:v>Independent vendors perform work</x:v>
      </x:c>
      <x:c r="C15" s="17" t="str">
        <x:v>NO</x:v>
      </x:c>
      <x:c r="D15" s="17" t="str">
        <x:v>W-9s, agreements, invoices, access/custody, 1099 records</x:v>
      </x:c>
      <x:c r="E15" s="17" t="str">
        <x:v>People, Activity, Signatures</x:v>
      </x:c>
      <x:c r="F15" s="17" t="str">
        <x:v>Classification may require review</x:v>
      </x:c>
    </x:row>
    <x:row r="16">
      <x:c r="A16" s="16" t="str">
        <x:v>Subscription / software stack</x:v>
      </x:c>
      <x:c r="B16" s="16" t="str">
        <x:v>Material recurring providers</x:v>
      </x:c>
      <x:c r="C16" s="16" t="str">
        <x:v>NO</x:v>
      </x:c>
      <x:c r="D16" s="16" t="str">
        <x:v>Plans, users, admins, billing, renewals, payment accounts</x:v>
      </x:c>
      <x:c r="E16" s="16" t="str">
        <x:v>Activity &amp; Providers</x:v>
      </x:c>
      <x:c r="F16" s="16" t="str">
        <x:v>Provider records control</x:v>
      </x:c>
    </x:row>
    <x:row r="17">
      <x:c r="A17" s="17" t="str">
        <x:v>Multi-entity / owner-paid activity</x:v>
      </x:c>
      <x:c r="B17" s="17" t="str">
        <x:v>Related entities or personal payers</x:v>
      </x:c>
      <x:c r="C17" s="17" t="str">
        <x:v>NO</x:v>
      </x:c>
      <x:c r="D17" s="17" t="str">
        <x:v>Original payer, intercompany/owner schedule, reimbursements/contributions</x:v>
      </x:c>
      <x:c r="E17" s="17" t="str">
        <x:v>Accounts, Activity, Exceptions</x:v>
      </x:c>
      <x:c r="F17" s="17" t="str">
        <x:v>Treatment may require CPA</x:v>
      </x:c>
    </x:row>
    <x:row r="18">
      <x:c r="A18" s="16" t="str">
        <x:v>Licensed / regulated / client funds</x:v>
      </x:c>
      <x:c r="B18" s="16" t="str">
        <x:v>License, regulator, or third-party money</x:v>
      </x:c>
      <x:c r="C18" s="16" t="str">
        <x:v>NO</x:v>
      </x:c>
      <x:c r="D18" s="16" t="str">
        <x:v>Exact regulator, license, insurance, trust/client-fund controls</x:v>
      </x:c>
      <x:c r="E18" s="16" t="str">
        <x:v>Sources, Exceptions</x:v>
      </x:c>
      <x:c r="F18" s="16" t="str">
        <x:v>Professional review before setup</x:v>
      </x:c>
    </x:row>
  </x:sheetData>
  <x:mergeCells>
    <x:mergeCell ref="A1:F1"/>
    <x:mergeCell ref="A2:F2"/>
  </x:mergeCells>
  <x:dataValidations count="1">
    <x:dataValidation type="list" sqref="C5:C30">
      <x:formula1>"YES,NO,PARKED"</x:formula1>
    </x:dataValidation>
  </x:dataValidations>
  <x:pageMargins left="0.7" right="0.7" top="0.75" bottom="0.75" header="0.3" footer="0.3"/>
  <x:drawing xmlns:r="http://schemas.openxmlformats.org/officeDocument/2006/relationships" r:id="Rc72d730ca5624cbf"/>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24" hidden="0" customWidth="1"/>
    <x:col min="3" max="3" width="42" hidden="0" customWidth="1"/>
    <x:col min="4" max="4" width="40" hidden="0" customWidth="1"/>
    <x:col min="5" max="5" width="34" hidden="0" customWidth="1"/>
    <x:col min="6" max="6" width="24" hidden="0" customWidth="1"/>
    <x:col min="7" max="7" width="48" hidden="0" customWidth="1"/>
    <x:col min="8" max="8" width="20" hidden="0" customWidth="1"/>
    <x:col min="9" max="9" width="28" hidden="0" customWidth="1"/>
  </x:cols>
  <x:sheetData>
    <x:row r="1" ht="66" customHeight="1">
      <x:c r="A1" s="36" t="str">
        <x:v>Document requests</x:v>
      </x:c>
      <x:c r="B1" s="36"/>
      <x:c r="C1" s="36"/>
      <x:c r="D1" s="36"/>
      <x:c r="E1" s="36"/>
      <x:c r="F1" s="36"/>
      <x:c r="G1" s="36"/>
      <x:c r="H1" s="36"/>
      <x:c r="I1" s="36"/>
    </x:row>
    <x:row r="2" ht="28" customHeight="1">
      <x:c r="A2" s="38" t="str">
        <x:v>Prefill known details and request the specific documents still needed.</x:v>
      </x:c>
      <x:c r="B2" s="38"/>
      <x:c r="C2" s="38"/>
      <x:c r="D2" s="38"/>
      <x:c r="E2" s="38"/>
      <x:c r="F2" s="38"/>
      <x:c r="G2" s="38"/>
      <x:c r="H2" s="38"/>
      <x:c r="I2" s="38"/>
    </x:row>
    <x:row r="3">
      <x:c r="A3" s="39" t="str">
        <x:v>Systematic Business Operations</x:v>
      </x:c>
    </x:row>
    <x:row r="4" ht="26" customHeight="1">
      <x:c r="A4" s="12" t="str">
        <x:v>Request ID</x:v>
      </x:c>
      <x:c r="B4" s="12" t="str">
        <x:v>Module</x:v>
      </x:c>
      <x:c r="C4" s="12" t="str">
        <x:v>Exact record</x:v>
      </x:c>
      <x:c r="D4" s="12" t="str">
        <x:v>Why needed</x:v>
      </x:c>
      <x:c r="E4" s="12" t="str">
        <x:v>Likely source route</x:v>
      </x:c>
      <x:c r="F4" s="12" t="str">
        <x:v>Owner</x:v>
      </x:c>
      <x:c r="G4" s="12" t="str">
        <x:v>Received file / location</x:v>
      </x:c>
      <x:c r="H4" s="12" t="str">
        <x:v>Status</x:v>
      </x:c>
      <x:c r="I4" s="12" t="str">
        <x:v>Restriction / effect</x:v>
      </x:c>
    </x:row>
    <x:row r="5">
      <x:c r="A5" s="17" t="str">
        <x:v>SR-001</x:v>
      </x:c>
      <x:c r="B5" s="17" t="str">
        <x:v>Universal Core</x:v>
      </x:c>
      <x:c r="C5" s="17" t="str">
        <x:v>Formation / registration record</x:v>
      </x:c>
      <x:c r="D5" s="17" t="str">
        <x:v>Legal identity and date</x:v>
      </x:c>
      <x:c r="E5" s="17" t="str">
        <x:v>Government/organized records</x:v>
      </x:c>
      <x:c r="F5" s="17" t="str">
        <x:v>Shannon</x:v>
      </x:c>
      <x:c r="G5" s="17" t="str"/>
      <x:c r="H5" s="17" t="str">
        <x:v>NOT REQUESTED</x:v>
      </x:c>
      <x:c r="I5" s="17" t="str"/>
    </x:row>
    <x:row r="6">
      <x:c r="A6" s="16" t="str">
        <x:v>SR-002</x:v>
      </x:c>
      <x:c r="B6" s="16" t="str">
        <x:v>Universal Core</x:v>
      </x:c>
      <x:c r="C6" s="16" t="str">
        <x:v>Current state/entity record</x:v>
      </x:c>
      <x:c r="D6" s="16" t="str">
        <x:v>Current status, addresses, roles</x:v>
      </x:c>
      <x:c r="E6" s="16" t="str">
        <x:v>Government/provider</x:v>
      </x:c>
      <x:c r="F6" s="16" t="str">
        <x:v>Shannon</x:v>
      </x:c>
      <x:c r="G6" s="16" t="str"/>
      <x:c r="H6" s="16" t="str">
        <x:v>NOT REQUESTED</x:v>
      </x:c>
      <x:c r="I6" s="16" t="str"/>
    </x:row>
    <x:row r="7">
      <x:c r="A7" s="17" t="str">
        <x:v>SR-003</x:v>
      </x:c>
      <x:c r="B7" s="17" t="str">
        <x:v>Universal Core</x:v>
      </x:c>
      <x:c r="C7" s="17" t="str">
        <x:v>EIN notice / tax ID evidence</x:v>
      </x:c>
      <x:c r="D7" s="17" t="str">
        <x:v>Tax setup and W-9</x:v>
      </x:c>
      <x:c r="E7" s="17" t="str">
        <x:v>IRS / restricted records</x:v>
      </x:c>
      <x:c r="F7" s="17" t="str">
        <x:v>Shannon</x:v>
      </x:c>
      <x:c r="G7" s="17" t="str"/>
      <x:c r="H7" s="17" t="str">
        <x:v>NOT REQUESTED</x:v>
      </x:c>
      <x:c r="I7" s="17" t="str">
        <x:v>Restricted</x:v>
      </x:c>
    </x:row>
    <x:row r="8">
      <x:c r="A8" s="16" t="str">
        <x:v>SR-004</x:v>
      </x:c>
      <x:c r="B8" s="16" t="str">
        <x:v>Universal Core</x:v>
      </x:c>
      <x:c r="C8" s="16" t="str">
        <x:v>Signed governing agreement / bylaws</x:v>
      </x:c>
      <x:c r="D8" s="16" t="str">
        <x:v>Ownership and authority</x:v>
      </x:c>
      <x:c r="E8" s="16" t="str">
        <x:v>Organized records/email</x:v>
      </x:c>
      <x:c r="F8" s="16" t="str">
        <x:v>Shannon</x:v>
      </x:c>
      <x:c r="G8" s="16" t="str"/>
      <x:c r="H8" s="16" t="str">
        <x:v>NOT REQUESTED</x:v>
      </x:c>
      <x:c r="I8" s="16" t="str"/>
    </x:row>
    <x:row r="9">
      <x:c r="A9" s="17" t="str">
        <x:v>SR-005</x:v>
      </x:c>
      <x:c r="B9" s="17" t="str">
        <x:v>Universal Core</x:v>
      </x:c>
      <x:c r="C9" s="17" t="str">
        <x:v>Prior closing and opening statements</x:v>
      </x:c>
      <x:c r="D9" s="17" t="str">
        <x:v>Opening balances and period boundary</x:v>
      </x:c>
      <x:c r="E9" s="17" t="str">
        <x:v>Bank/provider</x:v>
      </x:c>
      <x:c r="F9" s="17" t="str">
        <x:v>Provider / Client</x:v>
      </x:c>
      <x:c r="G9" s="17" t="str"/>
      <x:c r="H9" s="17" t="str">
        <x:v>NOT REQUESTED</x:v>
      </x:c>
      <x:c r="I9" s="17" t="str"/>
    </x:row>
    <x:row r="10">
      <x:c r="A10" s="16" t="str">
        <x:v>SR-006</x:v>
      </x:c>
      <x:c r="B10" s="16" t="str">
        <x:v>Universal Core</x:v>
      </x:c>
      <x:c r="C10" s="16" t="str">
        <x:v>Current bank/card/loan/merchant exports</x:v>
      </x:c>
      <x:c r="D10" s="16" t="str">
        <x:v>Complete financial account activity</x:v>
      </x:c>
      <x:c r="E10" s="16" t="str">
        <x:v>Providers</x:v>
      </x:c>
      <x:c r="F10" s="16" t="str">
        <x:v>Provider / Client</x:v>
      </x:c>
      <x:c r="G10" s="16" t="str"/>
      <x:c r="H10" s="16" t="str">
        <x:v>NOT REQUESTED</x:v>
      </x:c>
      <x:c r="I10" s="16" t="str"/>
    </x:row>
    <x:row r="11">
      <x:c r="A11" s="17" t="str">
        <x:v>SR-007</x:v>
      </x:c>
      <x:c r="B11" s="17" t="str">
        <x:v>Universal Core</x:v>
      </x:c>
      <x:c r="C11" s="17" t="str">
        <x:v>Income/invoice/sales sources</x:v>
      </x:c>
      <x:c r="D11" s="17" t="str">
        <x:v>Revenue support</x:v>
      </x:c>
      <x:c r="E11" s="17" t="str">
        <x:v>Platform/client records</x:v>
      </x:c>
      <x:c r="F11" s="17" t="str">
        <x:v>Client</x:v>
      </x:c>
      <x:c r="G11" s="17" t="str"/>
      <x:c r="H11" s="17" t="str">
        <x:v>NOT REQUESTED</x:v>
      </x:c>
      <x:c r="I11" s="17" t="str"/>
    </x:row>
    <x:row r="12">
      <x:c r="A12" s="16" t="str">
        <x:v>SR-008</x:v>
      </x:c>
      <x:c r="B12" s="16" t="str">
        <x:v>Universal Core</x:v>
      </x:c>
      <x:c r="C12" s="16" t="str">
        <x:v>Expense invoices/receipts/payment proof</x:v>
      </x:c>
      <x:c r="D12" s="16" t="str">
        <x:v>Expense and asset support</x:v>
      </x:c>
      <x:c r="E12" s="16" t="str">
        <x:v>Email/Drive/providers</x:v>
      </x:c>
      <x:c r="F12" s="16" t="str">
        <x:v>Shannon</x:v>
      </x:c>
      <x:c r="G12" s="16" t="str"/>
      <x:c r="H12" s="16" t="str">
        <x:v>NOT REQUESTED</x:v>
      </x:c>
      <x:c r="I12" s="16" t="str"/>
    </x:row>
    <x:row r="13">
      <x:c r="A13" s="17" t="str">
        <x:v>SR-009</x:v>
      </x:c>
      <x:c r="B13" s="17" t="str">
        <x:v>Owner / intercompany</x:v>
      </x:c>
      <x:c r="C13" s="17" t="str">
        <x:v>Owner and related-entity funding/payment support</x:v>
      </x:c>
      <x:c r="D13" s="17" t="str">
        <x:v>Avoid misclassification and double counting</x:v>
      </x:c>
      <x:c r="E13" s="17" t="str">
        <x:v>Statements/transfers/receipts</x:v>
      </x:c>
      <x:c r="F13" s="17" t="str">
        <x:v>Shannon</x:v>
      </x:c>
      <x:c r="G13" s="17" t="str"/>
      <x:c r="H13" s="17" t="str">
        <x:v>NOT REQUESTED</x:v>
      </x:c>
      <x:c r="I13" s="17" t="str"/>
    </x:row>
    <x:row r="14">
      <x:c r="A14" s="16" t="str">
        <x:v>SR-010</x:v>
      </x:c>
      <x:c r="B14" s="16" t="str">
        <x:v>People</x:v>
      </x:c>
      <x:c r="C14" s="16" t="str">
        <x:v>Payroll/contractor reports and signed forms</x:v>
      </x:c>
      <x:c r="D14" s="16" t="str">
        <x:v>People and tax records</x:v>
      </x:c>
      <x:c r="E14" s="16" t="str">
        <x:v>Payroll/restricted records</x:v>
      </x:c>
      <x:c r="F14" s="16" t="str">
        <x:v>Provider / Client</x:v>
      </x:c>
      <x:c r="G14" s="16" t="str"/>
      <x:c r="H14" s="16" t="str">
        <x:v>NOT REQUESTED</x:v>
      </x:c>
      <x:c r="I14" s="16" t="str">
        <x:v>Restricted</x:v>
      </x:c>
    </x:row>
    <x:row r="15">
      <x:c r="A15" s="17" t="str">
        <x:v>SR-011</x:v>
      </x:c>
      <x:c r="B15" s="17" t="str">
        <x:v>Assets</x:v>
      </x:c>
      <x:c r="C15" s="17" t="str">
        <x:v>Receipts, titles, serials, custody and disposition records</x:v>
      </x:c>
      <x:c r="D15" s="17" t="str">
        <x:v>Basis, ownership, custody</x:v>
      </x:c>
      <x:c r="E15" s="17" t="str">
        <x:v>Email/Drive/providers</x:v>
      </x:c>
      <x:c r="F15" s="17" t="str">
        <x:v>Shannon</x:v>
      </x:c>
      <x:c r="G15" s="17" t="str"/>
      <x:c r="H15" s="17" t="str">
        <x:v>NOT REQUESTED</x:v>
      </x:c>
      <x:c r="I15" s="17" t="str"/>
    </x:row>
    <x:row r="16">
      <x:c r="A16" s="16" t="str">
        <x:v>SR-012</x:v>
      </x:c>
      <x:c r="B16" s="16" t="str">
        <x:v>Providers</x:v>
      </x:c>
      <x:c r="C16" s="16" t="str">
        <x:v>Plan/admin/billing/renewal exports</x:v>
      </x:c>
      <x:c r="D16" s="16" t="str">
        <x:v>Subscription and expense register</x:v>
      </x:c>
      <x:c r="E16" s="16" t="str">
        <x:v>Provider screens/invoices</x:v>
      </x:c>
      <x:c r="F16" s="16" t="str">
        <x:v>Provider / Client</x:v>
      </x:c>
      <x:c r="G16" s="16" t="str"/>
      <x:c r="H16" s="16" t="str">
        <x:v>NOT REQUESTED</x:v>
      </x:c>
      <x:c r="I16" s="16" t="str"/>
    </x:row>
    <x:row r="17">
      <x:c r="A17" s="17" t="str">
        <x:v>SR-013</x:v>
      </x:c>
      <x:c r="B17" s="17" t="str">
        <x:v>Compliance</x:v>
      </x:c>
      <x:c r="C17" s="17" t="str">
        <x:v>Licenses, insurance, tax/payroll/sales-tax records</x:v>
      </x:c>
      <x:c r="D17" s="17" t="str">
        <x:v>Applicable filing and compliance setup</x:v>
      </x:c>
      <x:c r="E17" s="17" t="str">
        <x:v>Agency/provider</x:v>
      </x:c>
      <x:c r="F17" s="17" t="str">
        <x:v>Shannon</x:v>
      </x:c>
      <x:c r="G17" s="17" t="str"/>
      <x:c r="H17" s="17" t="str">
        <x:v>NOT REQUESTED</x:v>
      </x:c>
      <x:c r="I17" s="17" t="str"/>
    </x:row>
    <x:row r="18">
      <x:c r="A18" s="16" t="str">
        <x:v>SR-014</x:v>
      </x:c>
      <x:c r="B18" s="16" t="str">
        <x:v>Signatures</x:v>
      </x:c>
      <x:c r="C18" s="16" t="str">
        <x:v>Executed agreements and signature certificates</x:v>
      </x:c>
      <x:c r="D18" s="16" t="str">
        <x:v>Execution and filing proof</x:v>
      </x:c>
      <x:c r="E18" s="16" t="str">
        <x:v>E-sign/organized records</x:v>
      </x:c>
      <x:c r="F18" s="16" t="str">
        <x:v>Shannon</x:v>
      </x:c>
      <x:c r="G18" s="16" t="str"/>
      <x:c r="H18" s="16" t="str">
        <x:v>NOT REQUESTED</x:v>
      </x:c>
      <x:c r="I18" s="16" t="str"/>
    </x:row>
  </x:sheetData>
  <x:mergeCells>
    <x:mergeCell ref="A1:I1"/>
    <x:mergeCell ref="A2:I2"/>
  </x:mergeCells>
  <x:dataValidations count="1">
    <x:dataValidation type="list" sqref="H5:H204">
      <x:formula1>"NOT REQUESTED,REQUESTED,RECEIVED,VERIFIED,NOT APPLICABLE"</x:formula1>
    </x:dataValidation>
  </x:dataValidations>
  <x:pageMargins left="0.7" right="0.7" top="0.75" bottom="0.75" header="0.3" footer="0.3"/>
  <x:drawing xmlns:r="http://schemas.openxmlformats.org/officeDocument/2006/relationships" r:id="Ra9835e13da5b425b"/>
</x:worksheet>
</file>

<file path=xl/worksheets/sheet5.xml><?xml version="1.0" encoding="utf-8"?>
<x:worksheet xmlns:x="http://schemas.openxmlformats.org/spreadsheetml/2006/main">
  <x:sheetViews>
    <x:sheetView showGridLines="0" workbookViewId="0"/>
  </x:sheetViews>
  <x:sheetFormatPr defaultRowHeight="15"/>
  <x:cols>
    <x:col min="1" max="1" width="14" hidden="0" customWidth="1"/>
    <x:col min="2" max="2" width="30" hidden="0" customWidth="1"/>
    <x:col min="3" max="3" width="20" hidden="0" customWidth="1"/>
    <x:col min="4" max="4" width="30" hidden="0" customWidth="1"/>
    <x:col min="5" max="5" width="10" hidden="0" customWidth="1"/>
    <x:col min="6" max="6" width="16" hidden="0" customWidth="1"/>
    <x:col min="7" max="7" width="18" hidden="0" customWidth="1"/>
    <x:col min="8" max="8" width="42" hidden="0" customWidth="1"/>
    <x:col min="9" max="9" width="43" hidden="0" customWidth="1"/>
    <x:col min="10" max="10" width="18" hidden="0" customWidth="1"/>
  </x:cols>
  <x:sheetData>
    <x:row r="1" ht="66" customHeight="1">
      <x:c r="A1" s="36" t="str">
        <x:v>Accounts and balances</x:v>
      </x:c>
      <x:c r="B1" s="36"/>
      <x:c r="C1" s="36"/>
      <x:c r="D1" s="36"/>
      <x:c r="E1" s="36"/>
      <x:c r="F1" s="36"/>
      <x:c r="G1" s="36"/>
      <x:c r="H1" s="36"/>
      <x:c r="I1" s="36"/>
      <x:c r="J1" s="36"/>
    </x:row>
    <x:row r="2" ht="28" customHeight="1">
      <x:c r="A2" s="38" t="str">
        <x:v>List account owners, statement periods, opening balances, and supporting records.</x:v>
      </x:c>
      <x:c r="B2" s="38"/>
      <x:c r="C2" s="38"/>
      <x:c r="D2" s="38"/>
      <x:c r="E2" s="38"/>
      <x:c r="F2" s="38"/>
      <x:c r="G2" s="38"/>
      <x:c r="H2" s="38"/>
      <x:c r="I2" s="38"/>
      <x:c r="J2" s="38"/>
    </x:row>
    <x:row r="3">
      <x:c r="A3" s="39" t="str">
        <x:v>Systematic Business Operations</x:v>
      </x:c>
    </x:row>
    <x:row r="4" ht="26" customHeight="1">
      <x:c r="A4" s="12" t="str">
        <x:v>Account ID</x:v>
      </x:c>
      <x:c r="B4" s="12" t="str">
        <x:v>Institution / provider</x:v>
      </x:c>
      <x:c r="C4" s="12" t="str">
        <x:v>Type</x:v>
      </x:c>
      <x:c r="D4" s="12" t="str">
        <x:v>Legal owner</x:v>
      </x:c>
      <x:c r="E4" s="12" t="str">
        <x:v>Last 4</x:v>
      </x:c>
      <x:c r="F4" s="12" t="str">
        <x:v>Opening date</x:v>
      </x:c>
      <x:c r="G4" s="12" t="str">
        <x:v>Opening balance</x:v>
      </x:c>
      <x:c r="H4" s="12" t="str">
        <x:v>Balance source</x:v>
      </x:c>
      <x:c r="I4" s="12" t="str">
        <x:v>Transfer / funding classification</x:v>
      </x:c>
      <x:c r="J4" s="12" t="str">
        <x:v>Status</x:v>
      </x:c>
    </x:row>
    <x:row r="5">
      <x:c r="A5" s="17"/>
      <x:c r="B5" s="17"/>
      <x:c r="C5" s="17"/>
      <x:c r="D5" s="17"/>
      <x:c r="E5" s="17"/>
      <x:c r="F5" s="27"/>
      <x:c r="G5" s="24"/>
      <x:c r="H5" s="17"/>
      <x:c r="I5" s="17"/>
      <x:c r="J5" s="17"/>
    </x:row>
    <x:row r="6">
      <x:c r="A6" s="16"/>
      <x:c r="B6" s="16"/>
      <x:c r="C6" s="16"/>
      <x:c r="D6" s="16"/>
      <x:c r="E6" s="16"/>
      <x:c r="F6" s="28"/>
      <x:c r="G6" s="25"/>
      <x:c r="H6" s="16"/>
      <x:c r="I6" s="16"/>
      <x:c r="J6" s="16"/>
    </x:row>
    <x:row r="7">
      <x:c r="A7" s="17"/>
      <x:c r="B7" s="17"/>
      <x:c r="C7" s="17"/>
      <x:c r="D7" s="17"/>
      <x:c r="E7" s="17"/>
      <x:c r="F7" s="27"/>
      <x:c r="G7" s="24"/>
      <x:c r="H7" s="17"/>
      <x:c r="I7" s="17"/>
      <x:c r="J7" s="17"/>
    </x:row>
    <x:row r="8">
      <x:c r="A8" s="16"/>
      <x:c r="B8" s="16"/>
      <x:c r="C8" s="16"/>
      <x:c r="D8" s="16"/>
      <x:c r="E8" s="16"/>
      <x:c r="F8" s="28"/>
      <x:c r="G8" s="25"/>
      <x:c r="H8" s="16"/>
      <x:c r="I8" s="16"/>
      <x:c r="J8" s="16"/>
    </x:row>
    <x:row r="9">
      <x:c r="A9" s="17"/>
      <x:c r="B9" s="17"/>
      <x:c r="C9" s="17"/>
      <x:c r="D9" s="17"/>
      <x:c r="E9" s="17"/>
      <x:c r="F9" s="27"/>
      <x:c r="G9" s="24"/>
      <x:c r="H9" s="17"/>
      <x:c r="I9" s="17"/>
      <x:c r="J9" s="17"/>
    </x:row>
    <x:row r="10">
      <x:c r="A10" s="16"/>
      <x:c r="B10" s="16"/>
      <x:c r="C10" s="16"/>
      <x:c r="D10" s="16"/>
      <x:c r="E10" s="16"/>
      <x:c r="F10" s="28"/>
      <x:c r="G10" s="25"/>
      <x:c r="H10" s="16"/>
      <x:c r="I10" s="16"/>
      <x:c r="J10" s="16"/>
    </x:row>
    <x:row r="11">
      <x:c r="A11" s="17"/>
      <x:c r="B11" s="17"/>
      <x:c r="C11" s="17"/>
      <x:c r="D11" s="17"/>
      <x:c r="E11" s="17"/>
      <x:c r="F11" s="27"/>
      <x:c r="G11" s="24"/>
      <x:c r="H11" s="17"/>
      <x:c r="I11" s="17"/>
      <x:c r="J11" s="17"/>
    </x:row>
    <x:row r="12">
      <x:c r="A12" s="16"/>
      <x:c r="B12" s="16"/>
      <x:c r="C12" s="16"/>
      <x:c r="D12" s="16"/>
      <x:c r="E12" s="16"/>
      <x:c r="F12" s="28"/>
      <x:c r="G12" s="25"/>
      <x:c r="H12" s="16"/>
      <x:c r="I12" s="16"/>
      <x:c r="J12" s="16"/>
    </x:row>
    <x:row r="13">
      <x:c r="A13" s="17"/>
      <x:c r="B13" s="17"/>
      <x:c r="C13" s="17"/>
      <x:c r="D13" s="17"/>
      <x:c r="E13" s="17"/>
      <x:c r="F13" s="27"/>
      <x:c r="G13" s="24"/>
      <x:c r="H13" s="17"/>
      <x:c r="I13" s="17"/>
      <x:c r="J13" s="17"/>
    </x:row>
    <x:row r="14">
      <x:c r="A14" s="16"/>
      <x:c r="B14" s="16"/>
      <x:c r="C14" s="16"/>
      <x:c r="D14" s="16"/>
      <x:c r="E14" s="16"/>
      <x:c r="F14" s="28"/>
      <x:c r="G14" s="25"/>
      <x:c r="H14" s="16"/>
      <x:c r="I14" s="16"/>
      <x:c r="J14" s="16"/>
    </x:row>
    <x:row r="15">
      <x:c r="A15" s="17"/>
      <x:c r="B15" s="17"/>
      <x:c r="C15" s="17"/>
      <x:c r="D15" s="17"/>
      <x:c r="E15" s="17"/>
      <x:c r="F15" s="27"/>
      <x:c r="G15" s="24"/>
      <x:c r="H15" s="17"/>
      <x:c r="I15" s="17"/>
      <x:c r="J15" s="17"/>
    </x:row>
    <x:row r="16">
      <x:c r="A16" s="16"/>
      <x:c r="B16" s="16"/>
      <x:c r="C16" s="16"/>
      <x:c r="D16" s="16"/>
      <x:c r="E16" s="16"/>
      <x:c r="F16" s="28"/>
      <x:c r="G16" s="25"/>
      <x:c r="H16" s="16"/>
      <x:c r="I16" s="16"/>
      <x:c r="J16" s="16"/>
    </x:row>
    <x:row r="17">
      <x:c r="A17" s="17"/>
      <x:c r="B17" s="17"/>
      <x:c r="C17" s="17"/>
      <x:c r="D17" s="17"/>
      <x:c r="E17" s="17"/>
      <x:c r="F17" s="27"/>
      <x:c r="G17" s="24"/>
      <x:c r="H17" s="17"/>
      <x:c r="I17" s="17"/>
      <x:c r="J17" s="17"/>
    </x:row>
    <x:row r="18">
      <x:c r="A18" s="16"/>
      <x:c r="B18" s="16"/>
      <x:c r="C18" s="16"/>
      <x:c r="D18" s="16"/>
      <x:c r="E18" s="16"/>
      <x:c r="F18" s="28"/>
      <x:c r="G18" s="25"/>
      <x:c r="H18" s="16"/>
      <x:c r="I18" s="16"/>
      <x:c r="J18" s="16"/>
    </x:row>
    <x:row r="19">
      <x:c r="A19" s="17"/>
      <x:c r="B19" s="17"/>
      <x:c r="C19" s="17"/>
      <x:c r="D19" s="17"/>
      <x:c r="E19" s="17"/>
      <x:c r="F19" s="27"/>
      <x:c r="G19" s="24"/>
      <x:c r="H19" s="17"/>
      <x:c r="I19" s="17"/>
      <x:c r="J19" s="17"/>
    </x:row>
    <x:row r="20">
      <x:c r="A20" s="16"/>
      <x:c r="B20" s="16"/>
      <x:c r="C20" s="16"/>
      <x:c r="D20" s="16"/>
      <x:c r="E20" s="16"/>
      <x:c r="F20" s="28"/>
      <x:c r="G20" s="25"/>
      <x:c r="H20" s="16"/>
      <x:c r="I20" s="16"/>
      <x:c r="J20" s="16"/>
    </x:row>
    <x:row r="21">
      <x:c r="A21" s="17"/>
      <x:c r="B21" s="17"/>
      <x:c r="C21" s="17"/>
      <x:c r="D21" s="17"/>
      <x:c r="E21" s="17"/>
      <x:c r="F21" s="27"/>
      <x:c r="G21" s="24"/>
      <x:c r="H21" s="17"/>
      <x:c r="I21" s="17"/>
      <x:c r="J21" s="17"/>
    </x:row>
    <x:row r="22">
      <x:c r="A22" s="16"/>
      <x:c r="B22" s="16"/>
      <x:c r="C22" s="16"/>
      <x:c r="D22" s="16"/>
      <x:c r="E22" s="16"/>
      <x:c r="F22" s="28"/>
      <x:c r="G22" s="25"/>
      <x:c r="H22" s="16"/>
      <x:c r="I22" s="16"/>
      <x:c r="J22" s="16"/>
    </x:row>
    <x:row r="23">
      <x:c r="A23" s="17"/>
      <x:c r="B23" s="17"/>
      <x:c r="C23" s="17"/>
      <x:c r="D23" s="17"/>
      <x:c r="E23" s="17"/>
      <x:c r="F23" s="27"/>
      <x:c r="G23" s="24"/>
      <x:c r="H23" s="17"/>
      <x:c r="I23" s="17"/>
      <x:c r="J23" s="17"/>
    </x:row>
    <x:row r="24">
      <x:c r="A24" s="16"/>
      <x:c r="B24" s="16"/>
      <x:c r="C24" s="16"/>
      <x:c r="D24" s="16"/>
      <x:c r="E24" s="16"/>
      <x:c r="F24" s="28"/>
      <x:c r="G24" s="25"/>
      <x:c r="H24" s="16"/>
      <x:c r="I24" s="16"/>
      <x:c r="J24" s="16"/>
    </x:row>
    <x:row r="25">
      <x:c r="F25" s="29"/>
      <x:c r="G25" s="26"/>
    </x:row>
    <x:row r="26">
      <x:c r="F26" s="29"/>
      <x:c r="G26" s="26"/>
    </x:row>
    <x:row r="27">
      <x:c r="F27" s="29"/>
      <x:c r="G27" s="26"/>
    </x:row>
    <x:row r="28">
      <x:c r="F28" s="29"/>
      <x:c r="G28" s="26"/>
    </x:row>
    <x:row r="29">
      <x:c r="F29" s="29"/>
      <x:c r="G29" s="26"/>
    </x:row>
    <x:row r="30">
      <x:c r="F30" s="29"/>
      <x:c r="G30" s="26"/>
    </x:row>
    <x:row r="31">
      <x:c r="F31" s="29"/>
      <x:c r="G31" s="26"/>
    </x:row>
    <x:row r="32">
      <x:c r="F32" s="29"/>
      <x:c r="G32" s="26"/>
    </x:row>
    <x:row r="33">
      <x:c r="F33" s="29"/>
      <x:c r="G33" s="26"/>
    </x:row>
    <x:row r="34">
      <x:c r="F34" s="29"/>
      <x:c r="G34" s="26"/>
    </x:row>
    <x:row r="35">
      <x:c r="F35" s="29"/>
      <x:c r="G35" s="26"/>
    </x:row>
    <x:row r="36">
      <x:c r="F36" s="29"/>
      <x:c r="G36" s="26"/>
    </x:row>
    <x:row r="37">
      <x:c r="F37" s="29"/>
      <x:c r="G37" s="26"/>
    </x:row>
    <x:row r="38">
      <x:c r="F38" s="29"/>
      <x:c r="G38" s="26"/>
    </x:row>
    <x:row r="39">
      <x:c r="F39" s="29"/>
      <x:c r="G39" s="26"/>
    </x:row>
    <x:row r="40">
      <x:c r="F40" s="29"/>
      <x:c r="G40" s="26"/>
    </x:row>
    <x:row r="41">
      <x:c r="F41" s="29"/>
      <x:c r="G41" s="26"/>
    </x:row>
    <x:row r="42">
      <x:c r="F42" s="29"/>
      <x:c r="G42" s="26"/>
    </x:row>
    <x:row r="43">
      <x:c r="F43" s="29"/>
      <x:c r="G43" s="26"/>
    </x:row>
    <x:row r="44">
      <x:c r="F44" s="29"/>
      <x:c r="G44" s="26"/>
    </x:row>
    <x:row r="45">
      <x:c r="F45" s="29"/>
      <x:c r="G45" s="26"/>
    </x:row>
    <x:row r="46">
      <x:c r="F46" s="29"/>
      <x:c r="G46" s="26"/>
    </x:row>
    <x:row r="47">
      <x:c r="F47" s="29"/>
      <x:c r="G47" s="26"/>
    </x:row>
    <x:row r="48">
      <x:c r="F48" s="29"/>
      <x:c r="G48" s="26"/>
    </x:row>
    <x:row r="49">
      <x:c r="F49" s="29"/>
      <x:c r="G49" s="26"/>
    </x:row>
    <x:row r="50">
      <x:c r="F50" s="29"/>
      <x:c r="G50" s="26"/>
    </x:row>
    <x:row r="51">
      <x:c r="F51" s="29"/>
      <x:c r="G51" s="26"/>
    </x:row>
    <x:row r="52">
      <x:c r="F52" s="29"/>
      <x:c r="G52" s="26"/>
    </x:row>
    <x:row r="53">
      <x:c r="F53" s="29"/>
      <x:c r="G53" s="26"/>
    </x:row>
    <x:row r="54">
      <x:c r="F54" s="29"/>
      <x:c r="G54" s="26"/>
    </x:row>
    <x:row r="55">
      <x:c r="F55" s="29"/>
      <x:c r="G55" s="26"/>
    </x:row>
    <x:row r="56">
      <x:c r="F56" s="29"/>
      <x:c r="G56" s="26"/>
    </x:row>
    <x:row r="57">
      <x:c r="F57" s="29"/>
      <x:c r="G57" s="26"/>
    </x:row>
    <x:row r="58">
      <x:c r="F58" s="29"/>
      <x:c r="G58" s="26"/>
    </x:row>
    <x:row r="59">
      <x:c r="F59" s="29"/>
      <x:c r="G59" s="26"/>
    </x:row>
    <x:row r="60">
      <x:c r="F60" s="29"/>
      <x:c r="G60" s="26"/>
    </x:row>
    <x:row r="61">
      <x:c r="F61" s="29"/>
      <x:c r="G61" s="26"/>
    </x:row>
    <x:row r="62">
      <x:c r="F62" s="29"/>
      <x:c r="G62" s="26"/>
    </x:row>
    <x:row r="63">
      <x:c r="F63" s="29"/>
      <x:c r="G63" s="26"/>
    </x:row>
    <x:row r="64">
      <x:c r="F64" s="29"/>
      <x:c r="G64" s="26"/>
    </x:row>
    <x:row r="65">
      <x:c r="F65" s="29"/>
      <x:c r="G65" s="26"/>
    </x:row>
    <x:row r="66">
      <x:c r="F66" s="29"/>
      <x:c r="G66" s="26"/>
    </x:row>
    <x:row r="67">
      <x:c r="F67" s="29"/>
      <x:c r="G67" s="26"/>
    </x:row>
    <x:row r="68">
      <x:c r="F68" s="29"/>
      <x:c r="G68" s="26"/>
    </x:row>
    <x:row r="69">
      <x:c r="F69" s="29"/>
      <x:c r="G69" s="26"/>
    </x:row>
    <x:row r="70">
      <x:c r="F70" s="29"/>
      <x:c r="G70" s="26"/>
    </x:row>
    <x:row r="71">
      <x:c r="F71" s="29"/>
      <x:c r="G71" s="26"/>
    </x:row>
    <x:row r="72">
      <x:c r="F72" s="29"/>
      <x:c r="G72" s="26"/>
    </x:row>
    <x:row r="73">
      <x:c r="F73" s="29"/>
      <x:c r="G73" s="26"/>
    </x:row>
    <x:row r="74">
      <x:c r="F74" s="29"/>
      <x:c r="G74" s="26"/>
    </x:row>
    <x:row r="75">
      <x:c r="F75" s="29"/>
      <x:c r="G75" s="26"/>
    </x:row>
    <x:row r="76">
      <x:c r="F76" s="29"/>
      <x:c r="G76" s="26"/>
    </x:row>
    <x:row r="77">
      <x:c r="F77" s="29"/>
      <x:c r="G77" s="26"/>
    </x:row>
    <x:row r="78">
      <x:c r="F78" s="29"/>
      <x:c r="G78" s="26"/>
    </x:row>
    <x:row r="79">
      <x:c r="F79" s="29"/>
      <x:c r="G79" s="26"/>
    </x:row>
    <x:row r="80">
      <x:c r="F80" s="29"/>
      <x:c r="G80" s="26"/>
    </x:row>
    <x:row r="81">
      <x:c r="F81" s="29"/>
      <x:c r="G81" s="26"/>
    </x:row>
    <x:row r="82">
      <x:c r="F82" s="29"/>
      <x:c r="G82" s="26"/>
    </x:row>
    <x:row r="83">
      <x:c r="F83" s="29"/>
      <x:c r="G83" s="26"/>
    </x:row>
    <x:row r="84">
      <x:c r="F84" s="29"/>
      <x:c r="G84" s="26"/>
    </x:row>
    <x:row r="85">
      <x:c r="F85" s="29"/>
      <x:c r="G85" s="26"/>
    </x:row>
    <x:row r="86">
      <x:c r="F86" s="29"/>
      <x:c r="G86" s="26"/>
    </x:row>
    <x:row r="87">
      <x:c r="F87" s="29"/>
      <x:c r="G87" s="26"/>
    </x:row>
    <x:row r="88">
      <x:c r="F88" s="29"/>
      <x:c r="G88" s="26"/>
    </x:row>
    <x:row r="89">
      <x:c r="F89" s="29"/>
      <x:c r="G89" s="26"/>
    </x:row>
    <x:row r="90">
      <x:c r="F90" s="29"/>
      <x:c r="G90" s="26"/>
    </x:row>
    <x:row r="91">
      <x:c r="F91" s="29"/>
      <x:c r="G91" s="26"/>
    </x:row>
    <x:row r="92">
      <x:c r="F92" s="29"/>
      <x:c r="G92" s="26"/>
    </x:row>
    <x:row r="93">
      <x:c r="F93" s="29"/>
      <x:c r="G93" s="26"/>
    </x:row>
    <x:row r="94">
      <x:c r="F94" s="29"/>
      <x:c r="G94" s="26"/>
    </x:row>
    <x:row r="95">
      <x:c r="F95" s="29"/>
      <x:c r="G95" s="26"/>
    </x:row>
    <x:row r="96">
      <x:c r="F96" s="29"/>
      <x:c r="G96" s="26"/>
    </x:row>
    <x:row r="97">
      <x:c r="F97" s="29"/>
      <x:c r="G97" s="26"/>
    </x:row>
    <x:row r="98">
      <x:c r="F98" s="29"/>
      <x:c r="G98" s="26"/>
    </x:row>
    <x:row r="99">
      <x:c r="F99" s="29"/>
      <x:c r="G99" s="26"/>
    </x:row>
    <x:row r="100">
      <x:c r="F100" s="29"/>
      <x:c r="G100" s="26"/>
    </x:row>
    <x:row r="101">
      <x:c r="F101" s="29"/>
      <x:c r="G101" s="26"/>
    </x:row>
    <x:row r="102">
      <x:c r="F102" s="29"/>
      <x:c r="G102" s="26"/>
    </x:row>
    <x:row r="103">
      <x:c r="F103" s="29"/>
      <x:c r="G103" s="26"/>
    </x:row>
    <x:row r="104">
      <x:c r="F104" s="29"/>
      <x:c r="G104" s="26"/>
    </x:row>
  </x:sheetData>
  <x:mergeCells>
    <x:mergeCell ref="A1:J1"/>
    <x:mergeCell ref="A2:J2"/>
  </x:mergeCells>
  <x:dataValidations count="2">
    <x:dataValidation type="list" sqref="C5:C104">
      <x:formula1>"Checking,Savings,Credit Card,Loan,Line of Credit,Merchant,Payroll,Payment Processor,Cash,Other"</x:formula1>
    </x:dataValidation>
    <x:dataValidation type="list" sqref="J5:J104">
      <x:formula1>"OPEN,VERIFIED,RECONCILED,NOT APPLICABLE"</x:formula1>
    </x:dataValidation>
  </x:dataValidations>
  <x:pageMargins left="0.7" right="0.7" top="0.75" bottom="0.75" header="0.3" footer="0.3"/>
  <x:drawing xmlns:r="http://schemas.openxmlformats.org/officeDocument/2006/relationships" r:id="R18a385884ba447d7"/>
</x:worksheet>
</file>

<file path=xl/worksheets/sheet6.xml><?xml version="1.0" encoding="utf-8"?>
<x:worksheet xmlns:x="http://schemas.openxmlformats.org/spreadsheetml/2006/main">
  <x:sheetViews>
    <x:sheetView showGridLines="0" workbookViewId="0"/>
  </x:sheetViews>
  <x:sheetFormatPr defaultRowHeight="15"/>
  <x:cols>
    <x:col min="1" max="1" width="13" hidden="0" customWidth="1"/>
    <x:col min="2" max="2" width="17" hidden="0" customWidth="1"/>
    <x:col min="3" max="3" width="28" hidden="0" customWidth="1"/>
    <x:col min="4" max="4" width="30" hidden="0" customWidth="1"/>
    <x:col min="5" max="5" width="18" hidden="0" customWidth="1"/>
    <x:col min="6" max="6" width="34" hidden="0" customWidth="1"/>
    <x:col min="7" max="7" width="34" hidden="0" customWidth="1"/>
    <x:col min="8" max="8" width="16" hidden="0" customWidth="1"/>
    <x:col min="9" max="9" width="35" hidden="0" customWidth="1"/>
    <x:col min="10" max="10" width="32" hidden="0" customWidth="1"/>
    <x:col min="11" max="11" width="32" hidden="0" customWidth="1"/>
    <x:col min="12" max="12" width="24" hidden="0" customWidth="1"/>
  </x:cols>
  <x:sheetData>
    <x:row r="1" ht="66" customHeight="1">
      <x:c r="A1" s="36" t="str">
        <x:v>Activity and providers</x:v>
      </x:c>
      <x:c r="B1" s="36"/>
      <x:c r="C1" s="36"/>
      <x:c r="D1" s="36"/>
      <x:c r="E1" s="36"/>
      <x:c r="F1" s="36"/>
      <x:c r="G1" s="36"/>
      <x:c r="H1" s="36"/>
      <x:c r="I1" s="36"/>
      <x:c r="J1" s="36"/>
      <x:c r="K1" s="36"/>
      <x:c r="L1" s="36"/>
    </x:row>
    <x:row r="2" ht="28" customHeight="1">
      <x:c r="A2" s="38" t="str">
        <x:v>Record business activity and retain the original payer and supporting document.</x:v>
      </x:c>
      <x:c r="B2" s="38"/>
      <x:c r="C2" s="38"/>
      <x:c r="D2" s="38"/>
      <x:c r="E2" s="38"/>
      <x:c r="F2" s="38"/>
      <x:c r="G2" s="38"/>
      <x:c r="H2" s="38"/>
      <x:c r="I2" s="38"/>
      <x:c r="J2" s="38"/>
      <x:c r="K2" s="38"/>
      <x:c r="L2" s="38"/>
    </x:row>
    <x:row r="3">
      <x:c r="A3" s="39" t="str">
        <x:v>Systematic Business Operations</x:v>
      </x:c>
    </x:row>
    <x:row r="4" ht="26" customHeight="1">
      <x:c r="A4" s="12" t="str">
        <x:v>Item ID</x:v>
      </x:c>
      <x:c r="B4" s="12" t="str">
        <x:v>Type</x:v>
      </x:c>
      <x:c r="C4" s="12" t="str">
        <x:v>Provider / customer</x:v>
      </x:c>
      <x:c r="D4" s="12" t="str">
        <x:v>Legal entity / payer</x:v>
      </x:c>
      <x:c r="E4" s="12" t="str">
        <x:v>Period / date</x:v>
      </x:c>
      <x:c r="F4" s="12" t="str">
        <x:v>Invoice / receipt</x:v>
      </x:c>
      <x:c r="G4" s="12" t="str">
        <x:v>Payment support</x:v>
      </x:c>
      <x:c r="H4" s="12" t="str">
        <x:v>Amount</x:v>
      </x:c>
      <x:c r="I4" s="12" t="str">
        <x:v>Business purpose</x:v>
      </x:c>
      <x:c r="J4" s="12" t="str">
        <x:v>QB treatment / account</x:v>
      </x:c>
      <x:c r="K4" s="12" t="str">
        <x:v>Renewal / admin</x:v>
      </x:c>
      <x:c r="L4" s="12" t="str">
        <x:v>Status</x:v>
      </x:c>
    </x:row>
    <x:row r="5">
      <x:c r="A5" s="17"/>
      <x:c r="B5" s="17"/>
      <x:c r="C5" s="17"/>
      <x:c r="D5" s="17"/>
      <x:c r="E5" s="17"/>
      <x:c r="F5" s="17"/>
      <x:c r="G5" s="17"/>
      <x:c r="H5" s="24"/>
      <x:c r="I5" s="17"/>
      <x:c r="J5" s="17"/>
      <x:c r="K5" s="17"/>
      <x:c r="L5" s="17"/>
    </x:row>
    <x:row r="6">
      <x:c r="A6" s="16"/>
      <x:c r="B6" s="16"/>
      <x:c r="C6" s="16"/>
      <x:c r="D6" s="16"/>
      <x:c r="E6" s="16"/>
      <x:c r="F6" s="16"/>
      <x:c r="G6" s="16"/>
      <x:c r="H6" s="25"/>
      <x:c r="I6" s="16"/>
      <x:c r="J6" s="16"/>
      <x:c r="K6" s="16"/>
      <x:c r="L6" s="16"/>
    </x:row>
    <x:row r="7">
      <x:c r="A7" s="17"/>
      <x:c r="B7" s="17"/>
      <x:c r="C7" s="17"/>
      <x:c r="D7" s="17"/>
      <x:c r="E7" s="17"/>
      <x:c r="F7" s="17"/>
      <x:c r="G7" s="17"/>
      <x:c r="H7" s="24"/>
      <x:c r="I7" s="17"/>
      <x:c r="J7" s="17"/>
      <x:c r="K7" s="17"/>
      <x:c r="L7" s="17"/>
    </x:row>
    <x:row r="8">
      <x:c r="A8" s="16"/>
      <x:c r="B8" s="16"/>
      <x:c r="C8" s="16"/>
      <x:c r="D8" s="16"/>
      <x:c r="E8" s="16"/>
      <x:c r="F8" s="16"/>
      <x:c r="G8" s="16"/>
      <x:c r="H8" s="25"/>
      <x:c r="I8" s="16"/>
      <x:c r="J8" s="16"/>
      <x:c r="K8" s="16"/>
      <x:c r="L8" s="16"/>
    </x:row>
    <x:row r="9">
      <x:c r="A9" s="17"/>
      <x:c r="B9" s="17"/>
      <x:c r="C9" s="17"/>
      <x:c r="D9" s="17"/>
      <x:c r="E9" s="17"/>
      <x:c r="F9" s="17"/>
      <x:c r="G9" s="17"/>
      <x:c r="H9" s="24"/>
      <x:c r="I9" s="17"/>
      <x:c r="J9" s="17"/>
      <x:c r="K9" s="17"/>
      <x:c r="L9" s="17"/>
    </x:row>
    <x:row r="10">
      <x:c r="A10" s="16"/>
      <x:c r="B10" s="16"/>
      <x:c r="C10" s="16"/>
      <x:c r="D10" s="16"/>
      <x:c r="E10" s="16"/>
      <x:c r="F10" s="16"/>
      <x:c r="G10" s="16"/>
      <x:c r="H10" s="25"/>
      <x:c r="I10" s="16"/>
      <x:c r="J10" s="16"/>
      <x:c r="K10" s="16"/>
      <x:c r="L10" s="16"/>
    </x:row>
    <x:row r="11">
      <x:c r="A11" s="17"/>
      <x:c r="B11" s="17"/>
      <x:c r="C11" s="17"/>
      <x:c r="D11" s="17"/>
      <x:c r="E11" s="17"/>
      <x:c r="F11" s="17"/>
      <x:c r="G11" s="17"/>
      <x:c r="H11" s="24"/>
      <x:c r="I11" s="17"/>
      <x:c r="J11" s="17"/>
      <x:c r="K11" s="17"/>
      <x:c r="L11" s="17"/>
    </x:row>
    <x:row r="12">
      <x:c r="A12" s="16"/>
      <x:c r="B12" s="16"/>
      <x:c r="C12" s="16"/>
      <x:c r="D12" s="16"/>
      <x:c r="E12" s="16"/>
      <x:c r="F12" s="16"/>
      <x:c r="G12" s="16"/>
      <x:c r="H12" s="25"/>
      <x:c r="I12" s="16"/>
      <x:c r="J12" s="16"/>
      <x:c r="K12" s="16"/>
      <x:c r="L12" s="16"/>
    </x:row>
    <x:row r="13">
      <x:c r="A13" s="17"/>
      <x:c r="B13" s="17"/>
      <x:c r="C13" s="17"/>
      <x:c r="D13" s="17"/>
      <x:c r="E13" s="17"/>
      <x:c r="F13" s="17"/>
      <x:c r="G13" s="17"/>
      <x:c r="H13" s="24"/>
      <x:c r="I13" s="17"/>
      <x:c r="J13" s="17"/>
      <x:c r="K13" s="17"/>
      <x:c r="L13" s="17"/>
    </x:row>
    <x:row r="14">
      <x:c r="A14" s="16"/>
      <x:c r="B14" s="16"/>
      <x:c r="C14" s="16"/>
      <x:c r="D14" s="16"/>
      <x:c r="E14" s="16"/>
      <x:c r="F14" s="16"/>
      <x:c r="G14" s="16"/>
      <x:c r="H14" s="25"/>
      <x:c r="I14" s="16"/>
      <x:c r="J14" s="16"/>
      <x:c r="K14" s="16"/>
      <x:c r="L14" s="16"/>
    </x:row>
    <x:row r="15">
      <x:c r="A15" s="17"/>
      <x:c r="B15" s="17"/>
      <x:c r="C15" s="17"/>
      <x:c r="D15" s="17"/>
      <x:c r="E15" s="17"/>
      <x:c r="F15" s="17"/>
      <x:c r="G15" s="17"/>
      <x:c r="H15" s="24"/>
      <x:c r="I15" s="17"/>
      <x:c r="J15" s="17"/>
      <x:c r="K15" s="17"/>
      <x:c r="L15" s="17"/>
    </x:row>
    <x:row r="16">
      <x:c r="A16" s="16"/>
      <x:c r="B16" s="16"/>
      <x:c r="C16" s="16"/>
      <x:c r="D16" s="16"/>
      <x:c r="E16" s="16"/>
      <x:c r="F16" s="16"/>
      <x:c r="G16" s="16"/>
      <x:c r="H16" s="25"/>
      <x:c r="I16" s="16"/>
      <x:c r="J16" s="16"/>
      <x:c r="K16" s="16"/>
      <x:c r="L16" s="16"/>
    </x:row>
    <x:row r="17">
      <x:c r="A17" s="17"/>
      <x:c r="B17" s="17"/>
      <x:c r="C17" s="17"/>
      <x:c r="D17" s="17"/>
      <x:c r="E17" s="17"/>
      <x:c r="F17" s="17"/>
      <x:c r="G17" s="17"/>
      <x:c r="H17" s="24"/>
      <x:c r="I17" s="17"/>
      <x:c r="J17" s="17"/>
      <x:c r="K17" s="17"/>
      <x:c r="L17" s="17"/>
    </x:row>
    <x:row r="18">
      <x:c r="A18" s="16"/>
      <x:c r="B18" s="16"/>
      <x:c r="C18" s="16"/>
      <x:c r="D18" s="16"/>
      <x:c r="E18" s="16"/>
      <x:c r="F18" s="16"/>
      <x:c r="G18" s="16"/>
      <x:c r="H18" s="25"/>
      <x:c r="I18" s="16"/>
      <x:c r="J18" s="16"/>
      <x:c r="K18" s="16"/>
      <x:c r="L18" s="16"/>
    </x:row>
    <x:row r="19">
      <x:c r="A19" s="17"/>
      <x:c r="B19" s="17"/>
      <x:c r="C19" s="17"/>
      <x:c r="D19" s="17"/>
      <x:c r="E19" s="17"/>
      <x:c r="F19" s="17"/>
      <x:c r="G19" s="17"/>
      <x:c r="H19" s="24"/>
      <x:c r="I19" s="17"/>
      <x:c r="J19" s="17"/>
      <x:c r="K19" s="17"/>
      <x:c r="L19" s="17"/>
    </x:row>
    <x:row r="20">
      <x:c r="A20" s="16"/>
      <x:c r="B20" s="16"/>
      <x:c r="C20" s="16"/>
      <x:c r="D20" s="16"/>
      <x:c r="E20" s="16"/>
      <x:c r="F20" s="16"/>
      <x:c r="G20" s="16"/>
      <x:c r="H20" s="25"/>
      <x:c r="I20" s="16"/>
      <x:c r="J20" s="16"/>
      <x:c r="K20" s="16"/>
      <x:c r="L20" s="16"/>
    </x:row>
    <x:row r="21">
      <x:c r="A21" s="17"/>
      <x:c r="B21" s="17"/>
      <x:c r="C21" s="17"/>
      <x:c r="D21" s="17"/>
      <x:c r="E21" s="17"/>
      <x:c r="F21" s="17"/>
      <x:c r="G21" s="17"/>
      <x:c r="H21" s="24"/>
      <x:c r="I21" s="17"/>
      <x:c r="J21" s="17"/>
      <x:c r="K21" s="17"/>
      <x:c r="L21" s="17"/>
    </x:row>
    <x:row r="22">
      <x:c r="A22" s="16"/>
      <x:c r="B22" s="16"/>
      <x:c r="C22" s="16"/>
      <x:c r="D22" s="16"/>
      <x:c r="E22" s="16"/>
      <x:c r="F22" s="16"/>
      <x:c r="G22" s="16"/>
      <x:c r="H22" s="25"/>
      <x:c r="I22" s="16"/>
      <x:c r="J22" s="16"/>
      <x:c r="K22" s="16"/>
      <x:c r="L22" s="16"/>
    </x:row>
    <x:row r="23">
      <x:c r="A23" s="17"/>
      <x:c r="B23" s="17"/>
      <x:c r="C23" s="17"/>
      <x:c r="D23" s="17"/>
      <x:c r="E23" s="17"/>
      <x:c r="F23" s="17"/>
      <x:c r="G23" s="17"/>
      <x:c r="H23" s="24"/>
      <x:c r="I23" s="17"/>
      <x:c r="J23" s="17"/>
      <x:c r="K23" s="17"/>
      <x:c r="L23" s="17"/>
    </x:row>
    <x:row r="24">
      <x:c r="A24" s="16"/>
      <x:c r="B24" s="16"/>
      <x:c r="C24" s="16"/>
      <x:c r="D24" s="16"/>
      <x:c r="E24" s="16"/>
      <x:c r="F24" s="16"/>
      <x:c r="G24" s="16"/>
      <x:c r="H24" s="25"/>
      <x:c r="I24" s="16"/>
      <x:c r="J24" s="16"/>
      <x:c r="K24" s="16"/>
      <x:c r="L24" s="16"/>
    </x:row>
    <x:row r="25">
      <x:c r="H25" s="26"/>
    </x:row>
    <x:row r="26">
      <x:c r="H26" s="26"/>
    </x:row>
    <x:row r="27">
      <x:c r="H27" s="26"/>
    </x:row>
    <x:row r="28">
      <x:c r="H28" s="26"/>
    </x:row>
    <x:row r="29">
      <x:c r="H29" s="26"/>
    </x:row>
    <x:row r="30">
      <x:c r="H30" s="26"/>
    </x:row>
    <x:row r="31">
      <x:c r="H31" s="26"/>
    </x:row>
    <x:row r="32">
      <x:c r="H32" s="26"/>
    </x:row>
    <x:row r="33">
      <x:c r="H33" s="26"/>
    </x:row>
    <x:row r="34">
      <x:c r="H34" s="26"/>
    </x:row>
    <x:row r="35">
      <x:c r="H35" s="26"/>
    </x:row>
    <x:row r="36">
      <x:c r="H36" s="26"/>
    </x:row>
    <x:row r="37">
      <x:c r="H37" s="26"/>
    </x:row>
    <x:row r="38">
      <x:c r="H38" s="26"/>
    </x:row>
    <x:row r="39">
      <x:c r="H39" s="26"/>
    </x:row>
    <x:row r="40">
      <x:c r="H40" s="26"/>
    </x:row>
    <x:row r="41">
      <x:c r="H41" s="26"/>
    </x:row>
    <x:row r="42">
      <x:c r="H42" s="26"/>
    </x:row>
    <x:row r="43">
      <x:c r="H43" s="26"/>
    </x:row>
    <x:row r="44">
      <x:c r="H44" s="26"/>
    </x:row>
    <x:row r="45">
      <x:c r="H45" s="26"/>
    </x:row>
    <x:row r="46">
      <x:c r="H46" s="26"/>
    </x:row>
    <x:row r="47">
      <x:c r="H47" s="26"/>
    </x:row>
    <x:row r="48">
      <x:c r="H48" s="26"/>
    </x:row>
    <x:row r="49">
      <x:c r="H49" s="26"/>
    </x:row>
    <x:row r="50">
      <x:c r="H50" s="26"/>
    </x:row>
    <x:row r="51">
      <x:c r="H51" s="26"/>
    </x:row>
    <x:row r="52">
      <x:c r="H52" s="26"/>
    </x:row>
    <x:row r="53">
      <x:c r="H53" s="26"/>
    </x:row>
    <x:row r="54">
      <x:c r="H54" s="26"/>
    </x:row>
    <x:row r="55">
      <x:c r="H55" s="26"/>
    </x:row>
    <x:row r="56">
      <x:c r="H56" s="26"/>
    </x:row>
    <x:row r="57">
      <x:c r="H57" s="26"/>
    </x:row>
    <x:row r="58">
      <x:c r="H58" s="26"/>
    </x:row>
    <x:row r="59">
      <x:c r="H59" s="26"/>
    </x:row>
    <x:row r="60">
      <x:c r="H60" s="26"/>
    </x:row>
    <x:row r="61">
      <x:c r="H61" s="26"/>
    </x:row>
    <x:row r="62">
      <x:c r="H62" s="26"/>
    </x:row>
    <x:row r="63">
      <x:c r="H63" s="26"/>
    </x:row>
    <x:row r="64">
      <x:c r="H64" s="26"/>
    </x:row>
    <x:row r="65">
      <x:c r="H65" s="26"/>
    </x:row>
    <x:row r="66">
      <x:c r="H66" s="26"/>
    </x:row>
    <x:row r="67">
      <x:c r="H67" s="26"/>
    </x:row>
    <x:row r="68">
      <x:c r="H68" s="26"/>
    </x:row>
    <x:row r="69">
      <x:c r="H69" s="26"/>
    </x:row>
    <x:row r="70">
      <x:c r="H70" s="26"/>
    </x:row>
    <x:row r="71">
      <x:c r="H71" s="26"/>
    </x:row>
    <x:row r="72">
      <x:c r="H72" s="26"/>
    </x:row>
    <x:row r="73">
      <x:c r="H73" s="26"/>
    </x:row>
    <x:row r="74">
      <x:c r="H74" s="26"/>
    </x:row>
    <x:row r="75">
      <x:c r="H75" s="26"/>
    </x:row>
    <x:row r="76">
      <x:c r="H76" s="26"/>
    </x:row>
    <x:row r="77">
      <x:c r="H77" s="26"/>
    </x:row>
    <x:row r="78">
      <x:c r="H78" s="26"/>
    </x:row>
    <x:row r="79">
      <x:c r="H79" s="26"/>
    </x:row>
    <x:row r="80">
      <x:c r="H80" s="26"/>
    </x:row>
    <x:row r="81">
      <x:c r="H81" s="26"/>
    </x:row>
    <x:row r="82">
      <x:c r="H82" s="26"/>
    </x:row>
    <x:row r="83">
      <x:c r="H83" s="26"/>
    </x:row>
    <x:row r="84">
      <x:c r="H84" s="26"/>
    </x:row>
    <x:row r="85">
      <x:c r="H85" s="26"/>
    </x:row>
    <x:row r="86">
      <x:c r="H86" s="26"/>
    </x:row>
    <x:row r="87">
      <x:c r="H87" s="26"/>
    </x:row>
    <x:row r="88">
      <x:c r="H88" s="26"/>
    </x:row>
    <x:row r="89">
      <x:c r="H89" s="26"/>
    </x:row>
    <x:row r="90">
      <x:c r="H90" s="26"/>
    </x:row>
    <x:row r="91">
      <x:c r="H91" s="26"/>
    </x:row>
    <x:row r="92">
      <x:c r="H92" s="26"/>
    </x:row>
    <x:row r="93">
      <x:c r="H93" s="26"/>
    </x:row>
    <x:row r="94">
      <x:c r="H94" s="26"/>
    </x:row>
    <x:row r="95">
      <x:c r="H95" s="26"/>
    </x:row>
    <x:row r="96">
      <x:c r="H96" s="26"/>
    </x:row>
    <x:row r="97">
      <x:c r="H97" s="26"/>
    </x:row>
    <x:row r="98">
      <x:c r="H98" s="26"/>
    </x:row>
    <x:row r="99">
      <x:c r="H99" s="26"/>
    </x:row>
    <x:row r="100">
      <x:c r="H100" s="26"/>
    </x:row>
    <x:row r="101">
      <x:c r="H101" s="26"/>
    </x:row>
    <x:row r="102">
      <x:c r="H102" s="26"/>
    </x:row>
    <x:row r="103">
      <x:c r="H103" s="26"/>
    </x:row>
    <x:row r="104">
      <x:c r="H104" s="26"/>
    </x:row>
  </x:sheetData>
  <x:mergeCells>
    <x:mergeCell ref="A1:L1"/>
    <x:mergeCell ref="A2:L2"/>
  </x:mergeCells>
  <x:dataValidations count="2">
    <x:dataValidation type="list" sqref="B5:B104">
      <x:formula1>"Income,Expense,Asset,Subscription,Refund,Credit,Owner-paid,Intercompany,Other"</x:formula1>
    </x:dataValidation>
    <x:dataValidation type="list" sqref="L5:L104">
      <x:formula1>"OPEN,SOURCE COMPLETE,ENTER IN QUICKBOOKS,FILE ONLY,OWNER DECISION,CPA/LEGAL REVIEW,NOT APPLICABLE"</x:formula1>
    </x:dataValidation>
  </x:dataValidations>
  <x:pageMargins left="0.7" right="0.7" top="0.75" bottom="0.75" header="0.3" footer="0.3"/>
  <x:drawing xmlns:r="http://schemas.openxmlformats.org/officeDocument/2006/relationships" r:id="R1b493910bff344df"/>
</x:worksheet>
</file>

<file path=xl/worksheets/sheet7.xml><?xml version="1.0" encoding="utf-8"?>
<x:worksheet xmlns:x="http://schemas.openxmlformats.org/spreadsheetml/2006/main">
  <x:sheetViews>
    <x:sheetView showGridLines="0" workbookViewId="0"/>
  </x:sheetViews>
  <x:sheetFormatPr defaultRowHeight="15"/>
  <x:cols>
    <x:col min="1" max="1" width="13" hidden="0" customWidth="1"/>
    <x:col min="2" max="2" width="35" hidden="0" customWidth="1"/>
    <x:col min="3" max="3" width="16" hidden="0" customWidth="1"/>
    <x:col min="4" max="4" width="16" hidden="0" customWidth="1"/>
    <x:col min="5" max="5" width="24" hidden="0" customWidth="1"/>
    <x:col min="6" max="6" width="24" hidden="0" customWidth="1"/>
    <x:col min="7" max="7" width="24" hidden="0" customWidth="1"/>
    <x:col min="8" max="8" width="38" hidden="0" customWidth="1"/>
    <x:col min="9" max="9" width="38" hidden="0" customWidth="1"/>
    <x:col min="10" max="10" width="42" hidden="0" customWidth="1"/>
    <x:col min="11" max="11" width="38" hidden="0" customWidth="1"/>
    <x:col min="12" max="12" width="25" hidden="0" customWidth="1"/>
  </x:cols>
  <x:sheetData>
    <x:row r="1" ht="66" customHeight="1">
      <x:c r="A1" s="36" t="str">
        <x:v>Assets and custody</x:v>
      </x:c>
      <x:c r="B1" s="36"/>
      <x:c r="C1" s="36"/>
      <x:c r="D1" s="36"/>
      <x:c r="E1" s="36"/>
      <x:c r="F1" s="36"/>
      <x:c r="G1" s="36"/>
      <x:c r="H1" s="36"/>
      <x:c r="I1" s="36"/>
      <x:c r="J1" s="36"/>
      <x:c r="K1" s="36"/>
      <x:c r="L1" s="36"/>
    </x:row>
    <x:row r="2" ht="28" customHeight="1">
      <x:c r="A2" s="38" t="str">
        <x:v>Record purchase details, ownership, business use, and the person holding the asset.</x:v>
      </x:c>
      <x:c r="B2" s="38"/>
      <x:c r="C2" s="38"/>
      <x:c r="D2" s="38"/>
      <x:c r="E2" s="38"/>
      <x:c r="F2" s="38"/>
      <x:c r="G2" s="38"/>
      <x:c r="H2" s="38"/>
      <x:c r="I2" s="38"/>
      <x:c r="J2" s="38"/>
      <x:c r="K2" s="38"/>
      <x:c r="L2" s="38"/>
    </x:row>
    <x:row r="3">
      <x:c r="A3" s="39" t="str">
        <x:v>Systematic Business Operations</x:v>
      </x:c>
    </x:row>
    <x:row r="4" ht="26" customHeight="1">
      <x:c r="A4" s="12" t="str">
        <x:v>Asset ID</x:v>
      </x:c>
      <x:c r="B4" s="12" t="str">
        <x:v>Item</x:v>
      </x:c>
      <x:c r="C4" s="12" t="str">
        <x:v>Purchase date</x:v>
      </x:c>
      <x:c r="D4" s="12" t="str">
        <x:v>Cost</x:v>
      </x:c>
      <x:c r="E4" s="12" t="str">
        <x:v>Purchaser</x:v>
      </x:c>
      <x:c r="F4" s="12" t="str">
        <x:v>Payer</x:v>
      </x:c>
      <x:c r="G4" s="12" t="str">
        <x:v>Legal owner</x:v>
      </x:c>
      <x:c r="H4" s="12" t="str">
        <x:v>Intended business use</x:v>
      </x:c>
      <x:c r="I4" s="12" t="str">
        <x:v>Current custodian / location</x:v>
      </x:c>
      <x:c r="J4" s="12" t="str">
        <x:v>Receipt / title source</x:v>
      </x:c>
      <x:c r="K4" s="12" t="str">
        <x:v>Treatment / transfer record</x:v>
      </x:c>
      <x:c r="L4" s="12" t="str">
        <x:v>Status</x:v>
      </x:c>
    </x:row>
    <x:row r="5">
      <x:c r="A5" s="17"/>
      <x:c r="B5" s="17"/>
      <x:c r="C5" s="27"/>
      <x:c r="D5" s="24"/>
      <x:c r="E5" s="17"/>
      <x:c r="F5" s="17"/>
      <x:c r="G5" s="17"/>
      <x:c r="H5" s="17"/>
      <x:c r="I5" s="17"/>
      <x:c r="J5" s="17"/>
      <x:c r="K5" s="17"/>
      <x:c r="L5" s="17"/>
    </x:row>
    <x:row r="6">
      <x:c r="A6" s="16"/>
      <x:c r="B6" s="16"/>
      <x:c r="C6" s="28"/>
      <x:c r="D6" s="25"/>
      <x:c r="E6" s="16"/>
      <x:c r="F6" s="16"/>
      <x:c r="G6" s="16"/>
      <x:c r="H6" s="16"/>
      <x:c r="I6" s="16"/>
      <x:c r="J6" s="16"/>
      <x:c r="K6" s="16"/>
      <x:c r="L6" s="16"/>
    </x:row>
    <x:row r="7">
      <x:c r="A7" s="17"/>
      <x:c r="B7" s="17"/>
      <x:c r="C7" s="27"/>
      <x:c r="D7" s="24"/>
      <x:c r="E7" s="17"/>
      <x:c r="F7" s="17"/>
      <x:c r="G7" s="17"/>
      <x:c r="H7" s="17"/>
      <x:c r="I7" s="17"/>
      <x:c r="J7" s="17"/>
      <x:c r="K7" s="17"/>
      <x:c r="L7" s="17"/>
    </x:row>
    <x:row r="8">
      <x:c r="A8" s="16"/>
      <x:c r="B8" s="16"/>
      <x:c r="C8" s="28"/>
      <x:c r="D8" s="25"/>
      <x:c r="E8" s="16"/>
      <x:c r="F8" s="16"/>
      <x:c r="G8" s="16"/>
      <x:c r="H8" s="16"/>
      <x:c r="I8" s="16"/>
      <x:c r="J8" s="16"/>
      <x:c r="K8" s="16"/>
      <x:c r="L8" s="16"/>
    </x:row>
    <x:row r="9">
      <x:c r="A9" s="17"/>
      <x:c r="B9" s="17"/>
      <x:c r="C9" s="27"/>
      <x:c r="D9" s="24"/>
      <x:c r="E9" s="17"/>
      <x:c r="F9" s="17"/>
      <x:c r="G9" s="17"/>
      <x:c r="H9" s="17"/>
      <x:c r="I9" s="17"/>
      <x:c r="J9" s="17"/>
      <x:c r="K9" s="17"/>
      <x:c r="L9" s="17"/>
    </x:row>
    <x:row r="10">
      <x:c r="A10" s="16"/>
      <x:c r="B10" s="16"/>
      <x:c r="C10" s="28"/>
      <x:c r="D10" s="25"/>
      <x:c r="E10" s="16"/>
      <x:c r="F10" s="16"/>
      <x:c r="G10" s="16"/>
      <x:c r="H10" s="16"/>
      <x:c r="I10" s="16"/>
      <x:c r="J10" s="16"/>
      <x:c r="K10" s="16"/>
      <x:c r="L10" s="16"/>
    </x:row>
    <x:row r="11">
      <x:c r="A11" s="17"/>
      <x:c r="B11" s="17"/>
      <x:c r="C11" s="27"/>
      <x:c r="D11" s="24"/>
      <x:c r="E11" s="17"/>
      <x:c r="F11" s="17"/>
      <x:c r="G11" s="17"/>
      <x:c r="H11" s="17"/>
      <x:c r="I11" s="17"/>
      <x:c r="J11" s="17"/>
      <x:c r="K11" s="17"/>
      <x:c r="L11" s="17"/>
    </x:row>
    <x:row r="12">
      <x:c r="A12" s="16"/>
      <x:c r="B12" s="16"/>
      <x:c r="C12" s="28"/>
      <x:c r="D12" s="25"/>
      <x:c r="E12" s="16"/>
      <x:c r="F12" s="16"/>
      <x:c r="G12" s="16"/>
      <x:c r="H12" s="16"/>
      <x:c r="I12" s="16"/>
      <x:c r="J12" s="16"/>
      <x:c r="K12" s="16"/>
      <x:c r="L12" s="16"/>
    </x:row>
    <x:row r="13">
      <x:c r="A13" s="17"/>
      <x:c r="B13" s="17"/>
      <x:c r="C13" s="27"/>
      <x:c r="D13" s="24"/>
      <x:c r="E13" s="17"/>
      <x:c r="F13" s="17"/>
      <x:c r="G13" s="17"/>
      <x:c r="H13" s="17"/>
      <x:c r="I13" s="17"/>
      <x:c r="J13" s="17"/>
      <x:c r="K13" s="17"/>
      <x:c r="L13" s="17"/>
    </x:row>
    <x:row r="14">
      <x:c r="A14" s="16"/>
      <x:c r="B14" s="16"/>
      <x:c r="C14" s="28"/>
      <x:c r="D14" s="25"/>
      <x:c r="E14" s="16"/>
      <x:c r="F14" s="16"/>
      <x:c r="G14" s="16"/>
      <x:c r="H14" s="16"/>
      <x:c r="I14" s="16"/>
      <x:c r="J14" s="16"/>
      <x:c r="K14" s="16"/>
      <x:c r="L14" s="16"/>
    </x:row>
    <x:row r="15">
      <x:c r="A15" s="17"/>
      <x:c r="B15" s="17"/>
      <x:c r="C15" s="27"/>
      <x:c r="D15" s="24"/>
      <x:c r="E15" s="17"/>
      <x:c r="F15" s="17"/>
      <x:c r="G15" s="17"/>
      <x:c r="H15" s="17"/>
      <x:c r="I15" s="17"/>
      <x:c r="J15" s="17"/>
      <x:c r="K15" s="17"/>
      <x:c r="L15" s="17"/>
    </x:row>
    <x:row r="16">
      <x:c r="A16" s="16"/>
      <x:c r="B16" s="16"/>
      <x:c r="C16" s="28"/>
      <x:c r="D16" s="25"/>
      <x:c r="E16" s="16"/>
      <x:c r="F16" s="16"/>
      <x:c r="G16" s="16"/>
      <x:c r="H16" s="16"/>
      <x:c r="I16" s="16"/>
      <x:c r="J16" s="16"/>
      <x:c r="K16" s="16"/>
      <x:c r="L16" s="16"/>
    </x:row>
    <x:row r="17">
      <x:c r="A17" s="17"/>
      <x:c r="B17" s="17"/>
      <x:c r="C17" s="27"/>
      <x:c r="D17" s="24"/>
      <x:c r="E17" s="17"/>
      <x:c r="F17" s="17"/>
      <x:c r="G17" s="17"/>
      <x:c r="H17" s="17"/>
      <x:c r="I17" s="17"/>
      <x:c r="J17" s="17"/>
      <x:c r="K17" s="17"/>
      <x:c r="L17" s="17"/>
    </x:row>
    <x:row r="18">
      <x:c r="A18" s="16"/>
      <x:c r="B18" s="16"/>
      <x:c r="C18" s="28"/>
      <x:c r="D18" s="25"/>
      <x:c r="E18" s="16"/>
      <x:c r="F18" s="16"/>
      <x:c r="G18" s="16"/>
      <x:c r="H18" s="16"/>
      <x:c r="I18" s="16"/>
      <x:c r="J18" s="16"/>
      <x:c r="K18" s="16"/>
      <x:c r="L18" s="16"/>
    </x:row>
    <x:row r="19">
      <x:c r="A19" s="17"/>
      <x:c r="B19" s="17"/>
      <x:c r="C19" s="27"/>
      <x:c r="D19" s="24"/>
      <x:c r="E19" s="17"/>
      <x:c r="F19" s="17"/>
      <x:c r="G19" s="17"/>
      <x:c r="H19" s="17"/>
      <x:c r="I19" s="17"/>
      <x:c r="J19" s="17"/>
      <x:c r="K19" s="17"/>
      <x:c r="L19" s="17"/>
    </x:row>
    <x:row r="20">
      <x:c r="A20" s="16"/>
      <x:c r="B20" s="16"/>
      <x:c r="C20" s="28"/>
      <x:c r="D20" s="25"/>
      <x:c r="E20" s="16"/>
      <x:c r="F20" s="16"/>
      <x:c r="G20" s="16"/>
      <x:c r="H20" s="16"/>
      <x:c r="I20" s="16"/>
      <x:c r="J20" s="16"/>
      <x:c r="K20" s="16"/>
      <x:c r="L20" s="16"/>
    </x:row>
    <x:row r="21">
      <x:c r="A21" s="17"/>
      <x:c r="B21" s="17"/>
      <x:c r="C21" s="27"/>
      <x:c r="D21" s="24"/>
      <x:c r="E21" s="17"/>
      <x:c r="F21" s="17"/>
      <x:c r="G21" s="17"/>
      <x:c r="H21" s="17"/>
      <x:c r="I21" s="17"/>
      <x:c r="J21" s="17"/>
      <x:c r="K21" s="17"/>
      <x:c r="L21" s="17"/>
    </x:row>
    <x:row r="22">
      <x:c r="A22" s="16"/>
      <x:c r="B22" s="16"/>
      <x:c r="C22" s="28"/>
      <x:c r="D22" s="25"/>
      <x:c r="E22" s="16"/>
      <x:c r="F22" s="16"/>
      <x:c r="G22" s="16"/>
      <x:c r="H22" s="16"/>
      <x:c r="I22" s="16"/>
      <x:c r="J22" s="16"/>
      <x:c r="K22" s="16"/>
      <x:c r="L22" s="16"/>
    </x:row>
    <x:row r="23">
      <x:c r="A23" s="17"/>
      <x:c r="B23" s="17"/>
      <x:c r="C23" s="27"/>
      <x:c r="D23" s="24"/>
      <x:c r="E23" s="17"/>
      <x:c r="F23" s="17"/>
      <x:c r="G23" s="17"/>
      <x:c r="H23" s="17"/>
      <x:c r="I23" s="17"/>
      <x:c r="J23" s="17"/>
      <x:c r="K23" s="17"/>
      <x:c r="L23" s="17"/>
    </x:row>
    <x:row r="24">
      <x:c r="A24" s="16"/>
      <x:c r="B24" s="16"/>
      <x:c r="C24" s="28"/>
      <x:c r="D24" s="25"/>
      <x:c r="E24" s="16"/>
      <x:c r="F24" s="16"/>
      <x:c r="G24" s="16"/>
      <x:c r="H24" s="16"/>
      <x:c r="I24" s="16"/>
      <x:c r="J24" s="16"/>
      <x:c r="K24" s="16"/>
      <x:c r="L24" s="16"/>
    </x:row>
    <x:row r="25">
      <x:c r="C25" s="29"/>
      <x:c r="D25" s="26"/>
    </x:row>
    <x:row r="26">
      <x:c r="C26" s="29"/>
      <x:c r="D26" s="26"/>
    </x:row>
    <x:row r="27">
      <x:c r="C27" s="29"/>
      <x:c r="D27" s="26"/>
    </x:row>
    <x:row r="28">
      <x:c r="C28" s="29"/>
      <x:c r="D28" s="26"/>
    </x:row>
    <x:row r="29">
      <x:c r="C29" s="29"/>
      <x:c r="D29" s="26"/>
    </x:row>
    <x:row r="30">
      <x:c r="C30" s="29"/>
      <x:c r="D30" s="26"/>
    </x:row>
    <x:row r="31">
      <x:c r="C31" s="29"/>
      <x:c r="D31" s="26"/>
    </x:row>
    <x:row r="32">
      <x:c r="C32" s="29"/>
      <x:c r="D32" s="26"/>
    </x:row>
    <x:row r="33">
      <x:c r="C33" s="29"/>
      <x:c r="D33" s="26"/>
    </x:row>
    <x:row r="34">
      <x:c r="C34" s="29"/>
      <x:c r="D34" s="26"/>
    </x:row>
    <x:row r="35">
      <x:c r="C35" s="29"/>
      <x:c r="D35" s="26"/>
    </x:row>
    <x:row r="36">
      <x:c r="C36" s="29"/>
      <x:c r="D36" s="26"/>
    </x:row>
    <x:row r="37">
      <x:c r="C37" s="29"/>
      <x:c r="D37" s="26"/>
    </x:row>
    <x:row r="38">
      <x:c r="C38" s="29"/>
      <x:c r="D38" s="26"/>
    </x:row>
    <x:row r="39">
      <x:c r="C39" s="29"/>
      <x:c r="D39" s="26"/>
    </x:row>
    <x:row r="40">
      <x:c r="C40" s="29"/>
      <x:c r="D40" s="26"/>
    </x:row>
    <x:row r="41">
      <x:c r="C41" s="29"/>
      <x:c r="D41" s="26"/>
    </x:row>
    <x:row r="42">
      <x:c r="C42" s="29"/>
      <x:c r="D42" s="26"/>
    </x:row>
    <x:row r="43">
      <x:c r="C43" s="29"/>
      <x:c r="D43" s="26"/>
    </x:row>
    <x:row r="44">
      <x:c r="C44" s="29"/>
      <x:c r="D44" s="26"/>
    </x:row>
    <x:row r="45">
      <x:c r="C45" s="29"/>
      <x:c r="D45" s="26"/>
    </x:row>
    <x:row r="46">
      <x:c r="C46" s="29"/>
      <x:c r="D46" s="26"/>
    </x:row>
    <x:row r="47">
      <x:c r="C47" s="29"/>
      <x:c r="D47" s="26"/>
    </x:row>
    <x:row r="48">
      <x:c r="C48" s="29"/>
      <x:c r="D48" s="26"/>
    </x:row>
    <x:row r="49">
      <x:c r="C49" s="29"/>
      <x:c r="D49" s="26"/>
    </x:row>
    <x:row r="50">
      <x:c r="C50" s="29"/>
      <x:c r="D50" s="26"/>
    </x:row>
    <x:row r="51">
      <x:c r="C51" s="29"/>
      <x:c r="D51" s="26"/>
    </x:row>
    <x:row r="52">
      <x:c r="C52" s="29"/>
      <x:c r="D52" s="26"/>
    </x:row>
    <x:row r="53">
      <x:c r="C53" s="29"/>
      <x:c r="D53" s="26"/>
    </x:row>
    <x:row r="54">
      <x:c r="C54" s="29"/>
      <x:c r="D54" s="26"/>
    </x:row>
    <x:row r="55">
      <x:c r="C55" s="29"/>
      <x:c r="D55" s="26"/>
    </x:row>
    <x:row r="56">
      <x:c r="C56" s="29"/>
      <x:c r="D56" s="26"/>
    </x:row>
    <x:row r="57">
      <x:c r="C57" s="29"/>
      <x:c r="D57" s="26"/>
    </x:row>
    <x:row r="58">
      <x:c r="C58" s="29"/>
      <x:c r="D58" s="26"/>
    </x:row>
    <x:row r="59">
      <x:c r="C59" s="29"/>
      <x:c r="D59" s="26"/>
    </x:row>
    <x:row r="60">
      <x:c r="C60" s="29"/>
      <x:c r="D60" s="26"/>
    </x:row>
    <x:row r="61">
      <x:c r="C61" s="29"/>
      <x:c r="D61" s="26"/>
    </x:row>
    <x:row r="62">
      <x:c r="C62" s="29"/>
      <x:c r="D62" s="26"/>
    </x:row>
    <x:row r="63">
      <x:c r="C63" s="29"/>
      <x:c r="D63" s="26"/>
    </x:row>
    <x:row r="64">
      <x:c r="C64" s="29"/>
      <x:c r="D64" s="26"/>
    </x:row>
    <x:row r="65">
      <x:c r="C65" s="29"/>
      <x:c r="D65" s="26"/>
    </x:row>
    <x:row r="66">
      <x:c r="C66" s="29"/>
      <x:c r="D66" s="26"/>
    </x:row>
    <x:row r="67">
      <x:c r="C67" s="29"/>
      <x:c r="D67" s="26"/>
    </x:row>
    <x:row r="68">
      <x:c r="C68" s="29"/>
      <x:c r="D68" s="26"/>
    </x:row>
    <x:row r="69">
      <x:c r="C69" s="29"/>
      <x:c r="D69" s="26"/>
    </x:row>
    <x:row r="70">
      <x:c r="C70" s="29"/>
      <x:c r="D70" s="26"/>
    </x:row>
    <x:row r="71">
      <x:c r="C71" s="29"/>
      <x:c r="D71" s="26"/>
    </x:row>
    <x:row r="72">
      <x:c r="C72" s="29"/>
      <x:c r="D72" s="26"/>
    </x:row>
    <x:row r="73">
      <x:c r="C73" s="29"/>
      <x:c r="D73" s="26"/>
    </x:row>
    <x:row r="74">
      <x:c r="C74" s="29"/>
      <x:c r="D74" s="26"/>
    </x:row>
    <x:row r="75">
      <x:c r="C75" s="29"/>
      <x:c r="D75" s="26"/>
    </x:row>
    <x:row r="76">
      <x:c r="C76" s="29"/>
      <x:c r="D76" s="26"/>
    </x:row>
    <x:row r="77">
      <x:c r="C77" s="29"/>
      <x:c r="D77" s="26"/>
    </x:row>
    <x:row r="78">
      <x:c r="C78" s="29"/>
      <x:c r="D78" s="26"/>
    </x:row>
    <x:row r="79">
      <x:c r="C79" s="29"/>
      <x:c r="D79" s="26"/>
    </x:row>
    <x:row r="80">
      <x:c r="C80" s="29"/>
      <x:c r="D80" s="26"/>
    </x:row>
    <x:row r="81">
      <x:c r="C81" s="29"/>
      <x:c r="D81" s="26"/>
    </x:row>
    <x:row r="82">
      <x:c r="C82" s="29"/>
      <x:c r="D82" s="26"/>
    </x:row>
    <x:row r="83">
      <x:c r="C83" s="29"/>
      <x:c r="D83" s="26"/>
    </x:row>
    <x:row r="84">
      <x:c r="C84" s="29"/>
      <x:c r="D84" s="26"/>
    </x:row>
    <x:row r="85">
      <x:c r="C85" s="29"/>
      <x:c r="D85" s="26"/>
    </x:row>
    <x:row r="86">
      <x:c r="C86" s="29"/>
      <x:c r="D86" s="26"/>
    </x:row>
    <x:row r="87">
      <x:c r="C87" s="29"/>
      <x:c r="D87" s="26"/>
    </x:row>
    <x:row r="88">
      <x:c r="C88" s="29"/>
      <x:c r="D88" s="26"/>
    </x:row>
    <x:row r="89">
      <x:c r="C89" s="29"/>
      <x:c r="D89" s="26"/>
    </x:row>
    <x:row r="90">
      <x:c r="C90" s="29"/>
      <x:c r="D90" s="26"/>
    </x:row>
    <x:row r="91">
      <x:c r="C91" s="29"/>
      <x:c r="D91" s="26"/>
    </x:row>
    <x:row r="92">
      <x:c r="C92" s="29"/>
      <x:c r="D92" s="26"/>
    </x:row>
    <x:row r="93">
      <x:c r="C93" s="29"/>
      <x:c r="D93" s="26"/>
    </x:row>
    <x:row r="94">
      <x:c r="C94" s="29"/>
      <x:c r="D94" s="26"/>
    </x:row>
    <x:row r="95">
      <x:c r="C95" s="29"/>
      <x:c r="D95" s="26"/>
    </x:row>
    <x:row r="96">
      <x:c r="C96" s="29"/>
      <x:c r="D96" s="26"/>
    </x:row>
    <x:row r="97">
      <x:c r="C97" s="29"/>
      <x:c r="D97" s="26"/>
    </x:row>
    <x:row r="98">
      <x:c r="C98" s="29"/>
      <x:c r="D98" s="26"/>
    </x:row>
    <x:row r="99">
      <x:c r="C99" s="29"/>
      <x:c r="D99" s="26"/>
    </x:row>
    <x:row r="100">
      <x:c r="C100" s="29"/>
      <x:c r="D100" s="26"/>
    </x:row>
    <x:row r="101">
      <x:c r="C101" s="29"/>
      <x:c r="D101" s="26"/>
    </x:row>
    <x:row r="102">
      <x:c r="C102" s="29"/>
      <x:c r="D102" s="26"/>
    </x:row>
    <x:row r="103">
      <x:c r="C103" s="29"/>
      <x:c r="D103" s="26"/>
    </x:row>
    <x:row r="104">
      <x:c r="C104" s="29"/>
      <x:c r="D104" s="26"/>
    </x:row>
  </x:sheetData>
  <x:mergeCells>
    <x:mergeCell ref="A1:L1"/>
    <x:mergeCell ref="A2:L2"/>
  </x:mergeCells>
  <x:dataValidations count="1">
    <x:dataValidation type="list" sqref="L5:L104">
      <x:formula1>"OPEN,SOURCE COMPLETE,CUSTODY SIGNATURE NEEDED,TREATMENT DECISION,ENTER IN QUICKBOOKS,FILE ONLY,NOT APPLICABLE"</x:formula1>
    </x:dataValidation>
  </x:dataValidations>
  <x:pageMargins left="0.7" right="0.7" top="0.75" bottom="0.75" header="0.3" footer="0.3"/>
  <x:drawing xmlns:r="http://schemas.openxmlformats.org/officeDocument/2006/relationships" r:id="Rf1735422f3384125"/>
</x:worksheet>
</file>

<file path=xl/worksheets/sheet8.xml><?xml version="1.0" encoding="utf-8"?>
<x:worksheet xmlns:x="http://schemas.openxmlformats.org/spreadsheetml/2006/main">
  <x:sheetViews>
    <x:sheetView showGridLines="0" workbookViewId="0"/>
  </x:sheetViews>
  <x:sheetFormatPr defaultRowHeight="15"/>
  <x:cols>
    <x:col min="1" max="1" width="28" hidden="0" customWidth="1"/>
    <x:col min="2" max="2" width="18" hidden="0" customWidth="1"/>
    <x:col min="3" max="3" width="26" hidden="0" customWidth="1"/>
    <x:col min="4" max="4" width="18" hidden="0" customWidth="1"/>
    <x:col min="5" max="5" width="30" hidden="0" customWidth="1"/>
    <x:col min="6" max="6" width="28" hidden="0" customWidth="1"/>
    <x:col min="7" max="7" width="36" hidden="0" customWidth="1"/>
    <x:col min="8" max="8" width="40" hidden="0" customWidth="1"/>
    <x:col min="9" max="9" width="40" hidden="0" customWidth="1"/>
    <x:col min="10" max="10" width="35" hidden="0" customWidth="1"/>
    <x:col min="11" max="11" width="24" hidden="0" customWidth="1"/>
  </x:cols>
  <x:sheetData>
    <x:row r="1" ht="66" customHeight="1">
      <x:c r="A1" s="36" t="str">
        <x:v>People and payroll</x:v>
      </x:c>
      <x:c r="B1" s="36"/>
      <x:c r="C1" s="36"/>
      <x:c r="D1" s="36"/>
      <x:c r="E1" s="36"/>
      <x:c r="F1" s="36"/>
      <x:c r="G1" s="36"/>
      <x:c r="H1" s="36"/>
      <x:c r="I1" s="36"/>
      <x:c r="J1" s="36"/>
      <x:c r="K1" s="36"/>
    </x:row>
    <x:row r="2" ht="28" customHeight="1">
      <x:c r="A2" s="38" t="str">
        <x:v>Use for the people and payroll records included in the client engagement.</x:v>
      </x:c>
      <x:c r="B2" s="38"/>
      <x:c r="C2" s="38"/>
      <x:c r="D2" s="38"/>
      <x:c r="E2" s="38"/>
      <x:c r="F2" s="38"/>
      <x:c r="G2" s="38"/>
      <x:c r="H2" s="38"/>
      <x:c r="I2" s="38"/>
      <x:c r="J2" s="38"/>
      <x:c r="K2" s="38"/>
    </x:row>
    <x:row r="3">
      <x:c r="A3" s="39" t="str">
        <x:v>Systematic Business Operations</x:v>
      </x:c>
    </x:row>
    <x:row r="4" ht="26" customHeight="1">
      <x:c r="A4" s="12" t="str">
        <x:v>Person / vendor</x:v>
      </x:c>
      <x:c r="B4" s="12" t="str">
        <x:v>Relationship</x:v>
      </x:c>
      <x:c r="C4" s="12" t="str">
        <x:v>Entity served</x:v>
      </x:c>
      <x:c r="D4" s="12" t="str">
        <x:v>Start / effective date</x:v>
      </x:c>
      <x:c r="E4" s="12" t="str">
        <x:v>Pay source / method</x:v>
      </x:c>
      <x:c r="F4" s="12" t="str">
        <x:v>Tax/payroll form</x:v>
      </x:c>
      <x:c r="G4" s="12" t="str">
        <x:v>Agreement</x:v>
      </x:c>
      <x:c r="H4" s="12" t="str">
        <x:v>Access / device / custody</x:v>
      </x:c>
      <x:c r="I4" s="12" t="str">
        <x:v>Restricted source location</x:v>
      </x:c>
      <x:c r="J4" s="12" t="str">
        <x:v>Current action</x:v>
      </x:c>
      <x:c r="K4" s="12" t="str">
        <x:v>Status</x:v>
      </x:c>
    </x:row>
    <x:row r="5">
      <x:c r="A5" s="17"/>
      <x:c r="B5" s="17"/>
      <x:c r="C5" s="17"/>
      <x:c r="D5" s="27"/>
      <x:c r="E5" s="17"/>
      <x:c r="F5" s="17"/>
      <x:c r="G5" s="17"/>
      <x:c r="H5" s="17"/>
      <x:c r="I5" s="17"/>
      <x:c r="J5" s="17"/>
      <x:c r="K5" s="17"/>
    </x:row>
    <x:row r="6">
      <x:c r="A6" s="16"/>
      <x:c r="B6" s="16"/>
      <x:c r="C6" s="16"/>
      <x:c r="D6" s="28"/>
      <x:c r="E6" s="16"/>
      <x:c r="F6" s="16"/>
      <x:c r="G6" s="16"/>
      <x:c r="H6" s="16"/>
      <x:c r="I6" s="16"/>
      <x:c r="J6" s="16"/>
      <x:c r="K6" s="16"/>
    </x:row>
    <x:row r="7">
      <x:c r="A7" s="17"/>
      <x:c r="B7" s="17"/>
      <x:c r="C7" s="17"/>
      <x:c r="D7" s="27"/>
      <x:c r="E7" s="17"/>
      <x:c r="F7" s="17"/>
      <x:c r="G7" s="17"/>
      <x:c r="H7" s="17"/>
      <x:c r="I7" s="17"/>
      <x:c r="J7" s="17"/>
      <x:c r="K7" s="17"/>
    </x:row>
    <x:row r="8">
      <x:c r="A8" s="16"/>
      <x:c r="B8" s="16"/>
      <x:c r="C8" s="16"/>
      <x:c r="D8" s="28"/>
      <x:c r="E8" s="16"/>
      <x:c r="F8" s="16"/>
      <x:c r="G8" s="16"/>
      <x:c r="H8" s="16"/>
      <x:c r="I8" s="16"/>
      <x:c r="J8" s="16"/>
      <x:c r="K8" s="16"/>
    </x:row>
    <x:row r="9">
      <x:c r="A9" s="17"/>
      <x:c r="B9" s="17"/>
      <x:c r="C9" s="17"/>
      <x:c r="D9" s="27"/>
      <x:c r="E9" s="17"/>
      <x:c r="F9" s="17"/>
      <x:c r="G9" s="17"/>
      <x:c r="H9" s="17"/>
      <x:c r="I9" s="17"/>
      <x:c r="J9" s="17"/>
      <x:c r="K9" s="17"/>
    </x:row>
    <x:row r="10">
      <x:c r="A10" s="16"/>
      <x:c r="B10" s="16"/>
      <x:c r="C10" s="16"/>
      <x:c r="D10" s="28"/>
      <x:c r="E10" s="16"/>
      <x:c r="F10" s="16"/>
      <x:c r="G10" s="16"/>
      <x:c r="H10" s="16"/>
      <x:c r="I10" s="16"/>
      <x:c r="J10" s="16"/>
      <x:c r="K10" s="16"/>
    </x:row>
    <x:row r="11">
      <x:c r="A11" s="17"/>
      <x:c r="B11" s="17"/>
      <x:c r="C11" s="17"/>
      <x:c r="D11" s="27"/>
      <x:c r="E11" s="17"/>
      <x:c r="F11" s="17"/>
      <x:c r="G11" s="17"/>
      <x:c r="H11" s="17"/>
      <x:c r="I11" s="17"/>
      <x:c r="J11" s="17"/>
      <x:c r="K11" s="17"/>
    </x:row>
    <x:row r="12">
      <x:c r="A12" s="16"/>
      <x:c r="B12" s="16"/>
      <x:c r="C12" s="16"/>
      <x:c r="D12" s="28"/>
      <x:c r="E12" s="16"/>
      <x:c r="F12" s="16"/>
      <x:c r="G12" s="16"/>
      <x:c r="H12" s="16"/>
      <x:c r="I12" s="16"/>
      <x:c r="J12" s="16"/>
      <x:c r="K12" s="16"/>
    </x:row>
    <x:row r="13">
      <x:c r="A13" s="17"/>
      <x:c r="B13" s="17"/>
      <x:c r="C13" s="17"/>
      <x:c r="D13" s="27"/>
      <x:c r="E13" s="17"/>
      <x:c r="F13" s="17"/>
      <x:c r="G13" s="17"/>
      <x:c r="H13" s="17"/>
      <x:c r="I13" s="17"/>
      <x:c r="J13" s="17"/>
      <x:c r="K13" s="17"/>
    </x:row>
    <x:row r="14">
      <x:c r="A14" s="16"/>
      <x:c r="B14" s="16"/>
      <x:c r="C14" s="16"/>
      <x:c r="D14" s="28"/>
      <x:c r="E14" s="16"/>
      <x:c r="F14" s="16"/>
      <x:c r="G14" s="16"/>
      <x:c r="H14" s="16"/>
      <x:c r="I14" s="16"/>
      <x:c r="J14" s="16"/>
      <x:c r="K14" s="16"/>
    </x:row>
    <x:row r="15">
      <x:c r="A15" s="17"/>
      <x:c r="B15" s="17"/>
      <x:c r="C15" s="17"/>
      <x:c r="D15" s="27"/>
      <x:c r="E15" s="17"/>
      <x:c r="F15" s="17"/>
      <x:c r="G15" s="17"/>
      <x:c r="H15" s="17"/>
      <x:c r="I15" s="17"/>
      <x:c r="J15" s="17"/>
      <x:c r="K15" s="17"/>
    </x:row>
    <x:row r="16">
      <x:c r="A16" s="16"/>
      <x:c r="B16" s="16"/>
      <x:c r="C16" s="16"/>
      <x:c r="D16" s="28"/>
      <x:c r="E16" s="16"/>
      <x:c r="F16" s="16"/>
      <x:c r="G16" s="16"/>
      <x:c r="H16" s="16"/>
      <x:c r="I16" s="16"/>
      <x:c r="J16" s="16"/>
      <x:c r="K16" s="16"/>
    </x:row>
    <x:row r="17">
      <x:c r="A17" s="17"/>
      <x:c r="B17" s="17"/>
      <x:c r="C17" s="17"/>
      <x:c r="D17" s="27"/>
      <x:c r="E17" s="17"/>
      <x:c r="F17" s="17"/>
      <x:c r="G17" s="17"/>
      <x:c r="H17" s="17"/>
      <x:c r="I17" s="17"/>
      <x:c r="J17" s="17"/>
      <x:c r="K17" s="17"/>
    </x:row>
    <x:row r="18">
      <x:c r="A18" s="16"/>
      <x:c r="B18" s="16"/>
      <x:c r="C18" s="16"/>
      <x:c r="D18" s="28"/>
      <x:c r="E18" s="16"/>
      <x:c r="F18" s="16"/>
      <x:c r="G18" s="16"/>
      <x:c r="H18" s="16"/>
      <x:c r="I18" s="16"/>
      <x:c r="J18" s="16"/>
      <x:c r="K18" s="16"/>
    </x:row>
    <x:row r="19">
      <x:c r="A19" s="17"/>
      <x:c r="B19" s="17"/>
      <x:c r="C19" s="17"/>
      <x:c r="D19" s="27"/>
      <x:c r="E19" s="17"/>
      <x:c r="F19" s="17"/>
      <x:c r="G19" s="17"/>
      <x:c r="H19" s="17"/>
      <x:c r="I19" s="17"/>
      <x:c r="J19" s="17"/>
      <x:c r="K19" s="17"/>
    </x:row>
    <x:row r="20">
      <x:c r="A20" s="16"/>
      <x:c r="B20" s="16"/>
      <x:c r="C20" s="16"/>
      <x:c r="D20" s="28"/>
      <x:c r="E20" s="16"/>
      <x:c r="F20" s="16"/>
      <x:c r="G20" s="16"/>
      <x:c r="H20" s="16"/>
      <x:c r="I20" s="16"/>
      <x:c r="J20" s="16"/>
      <x:c r="K20" s="16"/>
    </x:row>
    <x:row r="21">
      <x:c r="A21" s="17"/>
      <x:c r="B21" s="17"/>
      <x:c r="C21" s="17"/>
      <x:c r="D21" s="27"/>
      <x:c r="E21" s="17"/>
      <x:c r="F21" s="17"/>
      <x:c r="G21" s="17"/>
      <x:c r="H21" s="17"/>
      <x:c r="I21" s="17"/>
      <x:c r="J21" s="17"/>
      <x:c r="K21" s="17"/>
    </x:row>
    <x:row r="22">
      <x:c r="A22" s="16"/>
      <x:c r="B22" s="16"/>
      <x:c r="C22" s="16"/>
      <x:c r="D22" s="28"/>
      <x:c r="E22" s="16"/>
      <x:c r="F22" s="16"/>
      <x:c r="G22" s="16"/>
      <x:c r="H22" s="16"/>
      <x:c r="I22" s="16"/>
      <x:c r="J22" s="16"/>
      <x:c r="K22" s="16"/>
    </x:row>
    <x:row r="23">
      <x:c r="A23" s="17"/>
      <x:c r="B23" s="17"/>
      <x:c r="C23" s="17"/>
      <x:c r="D23" s="27"/>
      <x:c r="E23" s="17"/>
      <x:c r="F23" s="17"/>
      <x:c r="G23" s="17"/>
      <x:c r="H23" s="17"/>
      <x:c r="I23" s="17"/>
      <x:c r="J23" s="17"/>
      <x:c r="K23" s="17"/>
    </x:row>
    <x:row r="24">
      <x:c r="A24" s="16"/>
      <x:c r="B24" s="16"/>
      <x:c r="C24" s="16"/>
      <x:c r="D24" s="28"/>
      <x:c r="E24" s="16"/>
      <x:c r="F24" s="16"/>
      <x:c r="G24" s="16"/>
      <x:c r="H24" s="16"/>
      <x:c r="I24" s="16"/>
      <x:c r="J24" s="16"/>
      <x:c r="K24" s="16"/>
    </x:row>
    <x:row r="25">
      <x:c r="D25" s="29"/>
    </x:row>
    <x:row r="26">
      <x:c r="D26" s="29"/>
    </x:row>
    <x:row r="27">
      <x:c r="D27" s="29"/>
    </x:row>
    <x:row r="28">
      <x:c r="D28" s="29"/>
    </x:row>
    <x:row r="29">
      <x:c r="D29" s="29"/>
    </x:row>
    <x:row r="30">
      <x:c r="D30" s="29"/>
    </x:row>
    <x:row r="31">
      <x:c r="D31" s="29"/>
    </x:row>
    <x:row r="32">
      <x:c r="D32" s="29"/>
    </x:row>
    <x:row r="33">
      <x:c r="D33" s="29"/>
    </x:row>
    <x:row r="34">
      <x:c r="D34" s="29"/>
    </x:row>
    <x:row r="35">
      <x:c r="D35" s="29"/>
    </x:row>
    <x:row r="36">
      <x:c r="D36" s="29"/>
    </x:row>
    <x:row r="37">
      <x:c r="D37" s="29"/>
    </x:row>
    <x:row r="38">
      <x:c r="D38" s="29"/>
    </x:row>
    <x:row r="39">
      <x:c r="D39" s="29"/>
    </x:row>
    <x:row r="40">
      <x:c r="D40" s="29"/>
    </x:row>
    <x:row r="41">
      <x:c r="D41" s="29"/>
    </x:row>
    <x:row r="42">
      <x:c r="D42" s="29"/>
    </x:row>
    <x:row r="43">
      <x:c r="D43" s="29"/>
    </x:row>
    <x:row r="44">
      <x:c r="D44" s="29"/>
    </x:row>
    <x:row r="45">
      <x:c r="D45" s="29"/>
    </x:row>
    <x:row r="46">
      <x:c r="D46" s="29"/>
    </x:row>
    <x:row r="47">
      <x:c r="D47" s="29"/>
    </x:row>
    <x:row r="48">
      <x:c r="D48" s="29"/>
    </x:row>
    <x:row r="49">
      <x:c r="D49" s="29"/>
    </x:row>
    <x:row r="50">
      <x:c r="D50" s="29"/>
    </x:row>
    <x:row r="51">
      <x:c r="D51" s="29"/>
    </x:row>
    <x:row r="52">
      <x:c r="D52" s="29"/>
    </x:row>
    <x:row r="53">
      <x:c r="D53" s="29"/>
    </x:row>
    <x:row r="54">
      <x:c r="D54" s="29"/>
    </x:row>
    <x:row r="55">
      <x:c r="D55" s="29"/>
    </x:row>
    <x:row r="56">
      <x:c r="D56" s="29"/>
    </x:row>
    <x:row r="57">
      <x:c r="D57" s="29"/>
    </x:row>
    <x:row r="58">
      <x:c r="D58" s="29"/>
    </x:row>
    <x:row r="59">
      <x:c r="D59" s="29"/>
    </x:row>
    <x:row r="60">
      <x:c r="D60" s="29"/>
    </x:row>
    <x:row r="61">
      <x:c r="D61" s="29"/>
    </x:row>
    <x:row r="62">
      <x:c r="D62" s="29"/>
    </x:row>
    <x:row r="63">
      <x:c r="D63" s="29"/>
    </x:row>
    <x:row r="64">
      <x:c r="D64" s="29"/>
    </x:row>
    <x:row r="65">
      <x:c r="D65" s="29"/>
    </x:row>
    <x:row r="66">
      <x:c r="D66" s="29"/>
    </x:row>
    <x:row r="67">
      <x:c r="D67" s="29"/>
    </x:row>
    <x:row r="68">
      <x:c r="D68" s="29"/>
    </x:row>
    <x:row r="69">
      <x:c r="D69" s="29"/>
    </x:row>
    <x:row r="70">
      <x:c r="D70" s="29"/>
    </x:row>
    <x:row r="71">
      <x:c r="D71" s="29"/>
    </x:row>
    <x:row r="72">
      <x:c r="D72" s="29"/>
    </x:row>
    <x:row r="73">
      <x:c r="D73" s="29"/>
    </x:row>
    <x:row r="74">
      <x:c r="D74" s="29"/>
    </x:row>
    <x:row r="75">
      <x:c r="D75" s="29"/>
    </x:row>
    <x:row r="76">
      <x:c r="D76" s="29"/>
    </x:row>
    <x:row r="77">
      <x:c r="D77" s="29"/>
    </x:row>
    <x:row r="78">
      <x:c r="D78" s="29"/>
    </x:row>
    <x:row r="79">
      <x:c r="D79" s="29"/>
    </x:row>
    <x:row r="80">
      <x:c r="D80" s="29"/>
    </x:row>
    <x:row r="81">
      <x:c r="D81" s="29"/>
    </x:row>
    <x:row r="82">
      <x:c r="D82" s="29"/>
    </x:row>
    <x:row r="83">
      <x:c r="D83" s="29"/>
    </x:row>
    <x:row r="84">
      <x:c r="D84" s="29"/>
    </x:row>
    <x:row r="85">
      <x:c r="D85" s="29"/>
    </x:row>
    <x:row r="86">
      <x:c r="D86" s="29"/>
    </x:row>
    <x:row r="87">
      <x:c r="D87" s="29"/>
    </x:row>
    <x:row r="88">
      <x:c r="D88" s="29"/>
    </x:row>
    <x:row r="89">
      <x:c r="D89" s="29"/>
    </x:row>
    <x:row r="90">
      <x:c r="D90" s="29"/>
    </x:row>
    <x:row r="91">
      <x:c r="D91" s="29"/>
    </x:row>
    <x:row r="92">
      <x:c r="D92" s="29"/>
    </x:row>
    <x:row r="93">
      <x:c r="D93" s="29"/>
    </x:row>
    <x:row r="94">
      <x:c r="D94" s="29"/>
    </x:row>
    <x:row r="95">
      <x:c r="D95" s="29"/>
    </x:row>
    <x:row r="96">
      <x:c r="D96" s="29"/>
    </x:row>
    <x:row r="97">
      <x:c r="D97" s="29"/>
    </x:row>
    <x:row r="98">
      <x:c r="D98" s="29"/>
    </x:row>
    <x:row r="99">
      <x:c r="D99" s="29"/>
    </x:row>
    <x:row r="100">
      <x:c r="D100" s="29"/>
    </x:row>
    <x:row r="101">
      <x:c r="D101" s="29"/>
    </x:row>
    <x:row r="102">
      <x:c r="D102" s="29"/>
    </x:row>
    <x:row r="103">
      <x:c r="D103" s="29"/>
    </x:row>
    <x:row r="104">
      <x:c r="D104" s="29"/>
    </x:row>
  </x:sheetData>
  <x:mergeCells>
    <x:mergeCell ref="A1:K1"/>
    <x:mergeCell ref="A2:K2"/>
  </x:mergeCells>
  <x:dataValidations count="2">
    <x:dataValidation type="list" sqref="B5:B104">
      <x:formula1>"Owner,Employee,Contractor,Vendor,Volunteer,Advisor,Other"</x:formula1>
    </x:dataValidation>
    <x:dataValidation type="list" sqref="K5:K104">
      <x:formula1>"OPEN,SOURCE COMPLETE,SIGNATURE NEEDED,PAYROLL/PROVIDER ACTION,CPA/LEGAL REVIEW,FILE ONLY,NOT APPLICABLE"</x:formula1>
    </x:dataValidation>
  </x:dataValidations>
  <x:pageMargins left="0.7" right="0.7" top="0.75" bottom="0.75" header="0.3" footer="0.3"/>
  <x:drawing xmlns:r="http://schemas.openxmlformats.org/officeDocument/2006/relationships" r:id="R24bc8b6d47db407f"/>
</x:worksheet>
</file>

<file path=xl/worksheets/sheet9.xml><?xml version="1.0" encoding="utf-8"?>
<x:worksheet xmlns:x="http://schemas.openxmlformats.org/spreadsheetml/2006/main">
  <x:sheetViews>
    <x:sheetView showGridLines="0" workbookViewId="0"/>
  </x:sheetViews>
  <x:sheetFormatPr defaultRowHeight="15"/>
  <x:cols>
    <x:col min="1" max="1" width="42" hidden="0" customWidth="1"/>
    <x:col min="2" max="2" width="24" hidden="0" customWidth="1"/>
    <x:col min="3" max="3" width="34" hidden="0" customWidth="1"/>
    <x:col min="4" max="4" width="28" hidden="0" customWidth="1"/>
    <x:col min="5" max="5" width="36" hidden="0" customWidth="1"/>
    <x:col min="6" max="6" width="24" hidden="0" customWidth="1"/>
    <x:col min="7" max="7" width="40" hidden="0" customWidth="1"/>
    <x:col min="8" max="8" width="42" hidden="0" customWidth="1"/>
    <x:col min="9" max="9" width="35" hidden="0" customWidth="1"/>
  </x:cols>
  <x:sheetData>
    <x:row r="1" ht="66" customHeight="1">
      <x:c r="A1" s="36" t="str">
        <x:v>Signed records</x:v>
      </x:c>
      <x:c r="B1" s="36"/>
      <x:c r="C1" s="36"/>
      <x:c r="D1" s="36"/>
      <x:c r="E1" s="36"/>
      <x:c r="F1" s="36"/>
      <x:c r="G1" s="36"/>
      <x:c r="H1" s="36"/>
      <x:c r="I1" s="36"/>
    </x:row>
    <x:row r="2" ht="28" customHeight="1">
      <x:c r="A2" s="38" t="str">
        <x:v>Track documents awaiting signature and retain the executed copy when received.</x:v>
      </x:c>
      <x:c r="B2" s="38"/>
      <x:c r="C2" s="38"/>
      <x:c r="D2" s="38"/>
      <x:c r="E2" s="38"/>
      <x:c r="F2" s="38"/>
      <x:c r="G2" s="38"/>
      <x:c r="H2" s="38"/>
      <x:c r="I2" s="38"/>
    </x:row>
    <x:row r="3">
      <x:c r="A3" s="39" t="str">
        <x:v>Systematic Business Operations</x:v>
      </x:c>
    </x:row>
    <x:row r="4" ht="26" customHeight="1">
      <x:c r="A4" s="12" t="str">
        <x:v>Document</x:v>
      </x:c>
      <x:c r="B4" s="12" t="str">
        <x:v>Entity</x:v>
      </x:c>
      <x:c r="C4" s="12" t="str">
        <x:v>Required signer(s)</x:v>
      </x:c>
      <x:c r="D4" s="12" t="str">
        <x:v>Current version / date</x:v>
      </x:c>
      <x:c r="E4" s="12" t="str">
        <x:v>Source / provider</x:v>
      </x:c>
      <x:c r="F4" s="12" t="str">
        <x:v>Status</x:v>
      </x:c>
      <x:c r="G4" s="12" t="str">
        <x:v>Execution evidence</x:v>
      </x:c>
      <x:c r="H4" s="12" t="str">
        <x:v>File location after signature</x:v>
      </x:c>
      <x:c r="I4" s="12" t="str">
        <x:v>Next action</x:v>
      </x:c>
    </x:row>
    <x:row r="5">
      <x:c r="A5" s="17"/>
      <x:c r="B5" s="17"/>
      <x:c r="C5" s="17"/>
      <x:c r="D5" s="17"/>
      <x:c r="E5" s="17"/>
      <x:c r="F5" s="17"/>
      <x:c r="G5" s="17"/>
      <x:c r="H5" s="17"/>
      <x:c r="I5" s="17"/>
    </x:row>
    <x:row r="6">
      <x:c r="A6" s="16"/>
      <x:c r="B6" s="16"/>
      <x:c r="C6" s="16"/>
      <x:c r="D6" s="16"/>
      <x:c r="E6" s="16"/>
      <x:c r="F6" s="16"/>
      <x:c r="G6" s="16"/>
      <x:c r="H6" s="16"/>
      <x:c r="I6" s="16"/>
    </x:row>
    <x:row r="7">
      <x:c r="A7" s="17"/>
      <x:c r="B7" s="17"/>
      <x:c r="C7" s="17"/>
      <x:c r="D7" s="17"/>
      <x:c r="E7" s="17"/>
      <x:c r="F7" s="17"/>
      <x:c r="G7" s="17"/>
      <x:c r="H7" s="17"/>
      <x:c r="I7" s="17"/>
    </x:row>
    <x:row r="8">
      <x:c r="A8" s="16"/>
      <x:c r="B8" s="16"/>
      <x:c r="C8" s="16"/>
      <x:c r="D8" s="16"/>
      <x:c r="E8" s="16"/>
      <x:c r="F8" s="16"/>
      <x:c r="G8" s="16"/>
      <x:c r="H8" s="16"/>
      <x:c r="I8" s="16"/>
    </x:row>
    <x:row r="9">
      <x:c r="A9" s="17"/>
      <x:c r="B9" s="17"/>
      <x:c r="C9" s="17"/>
      <x:c r="D9" s="17"/>
      <x:c r="E9" s="17"/>
      <x:c r="F9" s="17"/>
      <x:c r="G9" s="17"/>
      <x:c r="H9" s="17"/>
      <x:c r="I9" s="17"/>
    </x:row>
    <x:row r="10">
      <x:c r="A10" s="16"/>
      <x:c r="B10" s="16"/>
      <x:c r="C10" s="16"/>
      <x:c r="D10" s="16"/>
      <x:c r="E10" s="16"/>
      <x:c r="F10" s="16"/>
      <x:c r="G10" s="16"/>
      <x:c r="H10" s="16"/>
      <x:c r="I10" s="16"/>
    </x:row>
    <x:row r="11">
      <x:c r="A11" s="17"/>
      <x:c r="B11" s="17"/>
      <x:c r="C11" s="17"/>
      <x:c r="D11" s="17"/>
      <x:c r="E11" s="17"/>
      <x:c r="F11" s="17"/>
      <x:c r="G11" s="17"/>
      <x:c r="H11" s="17"/>
      <x:c r="I11" s="17"/>
    </x:row>
    <x:row r="12">
      <x:c r="A12" s="16"/>
      <x:c r="B12" s="16"/>
      <x:c r="C12" s="16"/>
      <x:c r="D12" s="16"/>
      <x:c r="E12" s="16"/>
      <x:c r="F12" s="16"/>
      <x:c r="G12" s="16"/>
      <x:c r="H12" s="16"/>
      <x:c r="I12" s="16"/>
    </x:row>
    <x:row r="13">
      <x:c r="A13" s="17"/>
      <x:c r="B13" s="17"/>
      <x:c r="C13" s="17"/>
      <x:c r="D13" s="17"/>
      <x:c r="E13" s="17"/>
      <x:c r="F13" s="17"/>
      <x:c r="G13" s="17"/>
      <x:c r="H13" s="17"/>
      <x:c r="I13" s="17"/>
    </x:row>
    <x:row r="14">
      <x:c r="A14" s="16"/>
      <x:c r="B14" s="16"/>
      <x:c r="C14" s="16"/>
      <x:c r="D14" s="16"/>
      <x:c r="E14" s="16"/>
      <x:c r="F14" s="16"/>
      <x:c r="G14" s="16"/>
      <x:c r="H14" s="16"/>
      <x:c r="I14" s="16"/>
    </x:row>
    <x:row r="15">
      <x:c r="A15" s="17"/>
      <x:c r="B15" s="17"/>
      <x:c r="C15" s="17"/>
      <x:c r="D15" s="17"/>
      <x:c r="E15" s="17"/>
      <x:c r="F15" s="17"/>
      <x:c r="G15" s="17"/>
      <x:c r="H15" s="17"/>
      <x:c r="I15" s="17"/>
    </x:row>
    <x:row r="16">
      <x:c r="A16" s="16"/>
      <x:c r="B16" s="16"/>
      <x:c r="C16" s="16"/>
      <x:c r="D16" s="16"/>
      <x:c r="E16" s="16"/>
      <x:c r="F16" s="16"/>
      <x:c r="G16" s="16"/>
      <x:c r="H16" s="16"/>
      <x:c r="I16" s="16"/>
    </x:row>
    <x:row r="17">
      <x:c r="A17" s="17"/>
      <x:c r="B17" s="17"/>
      <x:c r="C17" s="17"/>
      <x:c r="D17" s="17"/>
      <x:c r="E17" s="17"/>
      <x:c r="F17" s="17"/>
      <x:c r="G17" s="17"/>
      <x:c r="H17" s="17"/>
      <x:c r="I17" s="17"/>
    </x:row>
    <x:row r="18">
      <x:c r="A18" s="16"/>
      <x:c r="B18" s="16"/>
      <x:c r="C18" s="16"/>
      <x:c r="D18" s="16"/>
      <x:c r="E18" s="16"/>
      <x:c r="F18" s="16"/>
      <x:c r="G18" s="16"/>
      <x:c r="H18" s="16"/>
      <x:c r="I18" s="16"/>
    </x:row>
    <x:row r="19">
      <x:c r="A19" s="17"/>
      <x:c r="B19" s="17"/>
      <x:c r="C19" s="17"/>
      <x:c r="D19" s="17"/>
      <x:c r="E19" s="17"/>
      <x:c r="F19" s="17"/>
      <x:c r="G19" s="17"/>
      <x:c r="H19" s="17"/>
      <x:c r="I19" s="17"/>
    </x:row>
    <x:row r="20">
      <x:c r="A20" s="16"/>
      <x:c r="B20" s="16"/>
      <x:c r="C20" s="16"/>
      <x:c r="D20" s="16"/>
      <x:c r="E20" s="16"/>
      <x:c r="F20" s="16"/>
      <x:c r="G20" s="16"/>
      <x:c r="H20" s="16"/>
      <x:c r="I20" s="16"/>
    </x:row>
    <x:row r="21">
      <x:c r="A21" s="17"/>
      <x:c r="B21" s="17"/>
      <x:c r="C21" s="17"/>
      <x:c r="D21" s="17"/>
      <x:c r="E21" s="17"/>
      <x:c r="F21" s="17"/>
      <x:c r="G21" s="17"/>
      <x:c r="H21" s="17"/>
      <x:c r="I21" s="17"/>
    </x:row>
    <x:row r="22">
      <x:c r="A22" s="16"/>
      <x:c r="B22" s="16"/>
      <x:c r="C22" s="16"/>
      <x:c r="D22" s="16"/>
      <x:c r="E22" s="16"/>
      <x:c r="F22" s="16"/>
      <x:c r="G22" s="16"/>
      <x:c r="H22" s="16"/>
      <x:c r="I22" s="16"/>
    </x:row>
    <x:row r="23">
      <x:c r="A23" s="17"/>
      <x:c r="B23" s="17"/>
      <x:c r="C23" s="17"/>
      <x:c r="D23" s="17"/>
      <x:c r="E23" s="17"/>
      <x:c r="F23" s="17"/>
      <x:c r="G23" s="17"/>
      <x:c r="H23" s="17"/>
      <x:c r="I23" s="17"/>
    </x:row>
    <x:row r="24">
      <x:c r="A24" s="16"/>
      <x:c r="B24" s="16"/>
      <x:c r="C24" s="16"/>
      <x:c r="D24" s="16"/>
      <x:c r="E24" s="16"/>
      <x:c r="F24" s="16"/>
      <x:c r="G24" s="16"/>
      <x:c r="H24" s="16"/>
      <x:c r="I24" s="16"/>
    </x:row>
  </x:sheetData>
  <x:mergeCells>
    <x:mergeCell ref="A1:I1"/>
    <x:mergeCell ref="A2:I2"/>
  </x:mergeCells>
  <x:dataValidations count="1">
    <x:dataValidation type="list" sqref="F5:F104">
      <x:formula1>"EXECUTED / CURRENT,READY - SIGN NOW,READY - OTHER PARTY,NEEDS REVISION,MISSING SOURCE,PROVIDER FORM,FUTURE / PARKED"</x:formula1>
    </x:dataValidation>
  </x:dataValidations>
  <x:pageMargins left="0.7" right="0.7" top="0.75" bottom="0.75" header="0.3" footer="0.3"/>
  <x:drawing xmlns:r="http://schemas.openxmlformats.org/officeDocument/2006/relationships" r:id="R38e3efa585cd4498"/>
</x:worksheet>
</file>

<file path=xl/worksheets/sheet10.xml><?xml version="1.0" encoding="utf-8"?>
<x:worksheet xmlns:x="http://schemas.openxmlformats.org/spreadsheetml/2006/main">
  <x:sheetViews>
    <x:sheetView showGridLines="0" workbookViewId="0"/>
  </x:sheetViews>
  <x:sheetFormatPr defaultRowHeight="15"/>
  <x:cols>
    <x:col min="1" max="1" width="39" hidden="0" customWidth="1"/>
    <x:col min="2" max="2" width="36" hidden="0" customWidth="1"/>
    <x:col min="3" max="3" width="50" hidden="0" customWidth="1"/>
    <x:col min="4" max="4" width="48" hidden="0" customWidth="1"/>
    <x:col min="5" max="5" width="24" hidden="0" customWidth="1"/>
    <x:col min="6" max="6" width="40" hidden="0" customWidth="1"/>
    <x:col min="7" max="7" width="38" hidden="0" customWidth="1"/>
    <x:col min="8" max="8" width="16" hidden="0" customWidth="1"/>
  </x:cols>
  <x:sheetData>
    <x:row r="1" ht="66" customHeight="1">
      <x:c r="A1" s="36" t="str">
        <x:v>Open items and delivery</x:v>
      </x:c>
      <x:c r="B1" s="36"/>
      <x:c r="C1" s="36"/>
      <x:c r="D1" s="36"/>
      <x:c r="E1" s="36"/>
      <x:c r="F1" s="36"/>
      <x:c r="G1" s="36"/>
      <x:c r="H1" s="36"/>
    </x:row>
    <x:row r="2" ht="28" customHeight="1">
      <x:c r="A2" s="38" t="str">
        <x:v>Record the specific action, responsible person, and completion evidence.</x:v>
      </x:c>
      <x:c r="B2" s="38"/>
      <x:c r="C2" s="38"/>
      <x:c r="D2" s="38"/>
      <x:c r="E2" s="38"/>
      <x:c r="F2" s="38"/>
      <x:c r="G2" s="38"/>
      <x:c r="H2" s="38"/>
    </x:row>
    <x:row r="3">
      <x:c r="A3" s="39" t="str">
        <x:v>Systematic Business Operations</x:v>
      </x:c>
    </x:row>
    <x:row r="4" ht="26" customHeight="1">
      <x:c r="A4" s="12" t="str">
        <x:v>Lane</x:v>
      </x:c>
      <x:c r="B4" s="12" t="str">
        <x:v>Exact item</x:v>
      </x:c>
      <x:c r="C4" s="12" t="str">
        <x:v>Current fact / source</x:v>
      </x:c>
      <x:c r="D4" s="12" t="str">
        <x:v>Exact action</x:v>
      </x:c>
      <x:c r="E4" s="12" t="str">
        <x:v>Owner</x:v>
      </x:c>
      <x:c r="F4" s="12" t="str">
        <x:v>Finish proof</x:v>
      </x:c>
      <x:c r="G4" s="12" t="str">
        <x:v>Effect if unresolved</x:v>
      </x:c>
      <x:c r="H4" s="12" t="str">
        <x:v>Status</x:v>
      </x:c>
    </x:row>
    <x:row r="5">
      <x:c r="A5" s="17"/>
      <x:c r="B5" s="17"/>
      <x:c r="C5" s="17"/>
      <x:c r="D5" s="17"/>
      <x:c r="E5" s="17"/>
      <x:c r="F5" s="17"/>
      <x:c r="G5" s="17"/>
      <x:c r="H5" s="17"/>
    </x:row>
    <x:row r="6">
      <x:c r="A6" s="16"/>
      <x:c r="B6" s="16"/>
      <x:c r="C6" s="16"/>
      <x:c r="D6" s="16"/>
      <x:c r="E6" s="16"/>
      <x:c r="F6" s="16"/>
      <x:c r="G6" s="16"/>
      <x:c r="H6" s="16"/>
    </x:row>
    <x:row r="7">
      <x:c r="A7" s="17"/>
      <x:c r="B7" s="17"/>
      <x:c r="C7" s="17"/>
      <x:c r="D7" s="17"/>
      <x:c r="E7" s="17"/>
      <x:c r="F7" s="17"/>
      <x:c r="G7" s="17"/>
      <x:c r="H7" s="17"/>
    </x:row>
    <x:row r="8">
      <x:c r="A8" s="16"/>
      <x:c r="B8" s="16"/>
      <x:c r="C8" s="16"/>
      <x:c r="D8" s="16"/>
      <x:c r="E8" s="16"/>
      <x:c r="F8" s="16"/>
      <x:c r="G8" s="16"/>
      <x:c r="H8" s="16"/>
    </x:row>
    <x:row r="9">
      <x:c r="A9" s="17"/>
      <x:c r="B9" s="17"/>
      <x:c r="C9" s="17"/>
      <x:c r="D9" s="17"/>
      <x:c r="E9" s="17"/>
      <x:c r="F9" s="17"/>
      <x:c r="G9" s="17"/>
      <x:c r="H9" s="17"/>
    </x:row>
    <x:row r="10">
      <x:c r="A10" s="16"/>
      <x:c r="B10" s="16"/>
      <x:c r="C10" s="16"/>
      <x:c r="D10" s="16"/>
      <x:c r="E10" s="16"/>
      <x:c r="F10" s="16"/>
      <x:c r="G10" s="16"/>
      <x:c r="H10" s="16"/>
    </x:row>
    <x:row r="11">
      <x:c r="A11" s="17"/>
      <x:c r="B11" s="17"/>
      <x:c r="C11" s="17"/>
      <x:c r="D11" s="17"/>
      <x:c r="E11" s="17"/>
      <x:c r="F11" s="17"/>
      <x:c r="G11" s="17"/>
      <x:c r="H11" s="17"/>
    </x:row>
    <x:row r="12">
      <x:c r="A12" s="16"/>
      <x:c r="B12" s="16"/>
      <x:c r="C12" s="16"/>
      <x:c r="D12" s="16"/>
      <x:c r="E12" s="16"/>
      <x:c r="F12" s="16"/>
      <x:c r="G12" s="16"/>
      <x:c r="H12" s="16"/>
    </x:row>
    <x:row r="13">
      <x:c r="A13" s="17"/>
      <x:c r="B13" s="17"/>
      <x:c r="C13" s="17"/>
      <x:c r="D13" s="17"/>
      <x:c r="E13" s="17"/>
      <x:c r="F13" s="17"/>
      <x:c r="G13" s="17"/>
      <x:c r="H13" s="17"/>
    </x:row>
    <x:row r="14">
      <x:c r="A14" s="16"/>
      <x:c r="B14" s="16"/>
      <x:c r="C14" s="16"/>
      <x:c r="D14" s="16"/>
      <x:c r="E14" s="16"/>
      <x:c r="F14" s="16"/>
      <x:c r="G14" s="16"/>
      <x:c r="H14" s="16"/>
    </x:row>
    <x:row r="15">
      <x:c r="A15" s="17"/>
      <x:c r="B15" s="17"/>
      <x:c r="C15" s="17"/>
      <x:c r="D15" s="17"/>
      <x:c r="E15" s="17"/>
      <x:c r="F15" s="17"/>
      <x:c r="G15" s="17"/>
      <x:c r="H15" s="17"/>
    </x:row>
    <x:row r="16">
      <x:c r="A16" s="16"/>
      <x:c r="B16" s="16"/>
      <x:c r="C16" s="16"/>
      <x:c r="D16" s="16"/>
      <x:c r="E16" s="16"/>
      <x:c r="F16" s="16"/>
      <x:c r="G16" s="16"/>
      <x:c r="H16" s="16"/>
    </x:row>
    <x:row r="17">
      <x:c r="A17" s="17"/>
      <x:c r="B17" s="17"/>
      <x:c r="C17" s="17"/>
      <x:c r="D17" s="17"/>
      <x:c r="E17" s="17"/>
      <x:c r="F17" s="17"/>
      <x:c r="G17" s="17"/>
      <x:c r="H17" s="17"/>
    </x:row>
    <x:row r="18">
      <x:c r="A18" s="16"/>
      <x:c r="B18" s="16"/>
      <x:c r="C18" s="16"/>
      <x:c r="D18" s="16"/>
      <x:c r="E18" s="16"/>
      <x:c r="F18" s="16"/>
      <x:c r="G18" s="16"/>
      <x:c r="H18" s="16"/>
    </x:row>
    <x:row r="19">
      <x:c r="A19" s="17"/>
      <x:c r="B19" s="17"/>
      <x:c r="C19" s="17"/>
      <x:c r="D19" s="17"/>
      <x:c r="E19" s="17"/>
      <x:c r="F19" s="17"/>
      <x:c r="G19" s="17"/>
      <x:c r="H19" s="17"/>
    </x:row>
    <x:row r="20">
      <x:c r="A20" s="16"/>
      <x:c r="B20" s="16"/>
      <x:c r="C20" s="16"/>
      <x:c r="D20" s="16"/>
      <x:c r="E20" s="16"/>
      <x:c r="F20" s="16"/>
      <x:c r="G20" s="16"/>
      <x:c r="H20" s="16"/>
    </x:row>
    <x:row r="21">
      <x:c r="A21" s="17"/>
      <x:c r="B21" s="17"/>
      <x:c r="C21" s="17"/>
      <x:c r="D21" s="17"/>
      <x:c r="E21" s="17"/>
      <x:c r="F21" s="17"/>
      <x:c r="G21" s="17"/>
      <x:c r="H21" s="17"/>
    </x:row>
    <x:row r="22">
      <x:c r="A22" s="16"/>
      <x:c r="B22" s="16"/>
      <x:c r="C22" s="16"/>
      <x:c r="D22" s="16"/>
      <x:c r="E22" s="16"/>
      <x:c r="F22" s="16"/>
      <x:c r="G22" s="16"/>
      <x:c r="H22" s="16"/>
    </x:row>
    <x:row r="23">
      <x:c r="A23" s="17"/>
      <x:c r="B23" s="17"/>
      <x:c r="C23" s="17"/>
      <x:c r="D23" s="17"/>
      <x:c r="E23" s="17"/>
      <x:c r="F23" s="17"/>
      <x:c r="G23" s="17"/>
      <x:c r="H23" s="17"/>
    </x:row>
    <x:row r="24">
      <x:c r="A24" s="16"/>
      <x:c r="B24" s="16"/>
      <x:c r="C24" s="16"/>
      <x:c r="D24" s="16"/>
      <x:c r="E24" s="16"/>
      <x:c r="F24" s="16"/>
      <x:c r="G24" s="16"/>
      <x:c r="H24" s="16"/>
    </x:row>
  </x:sheetData>
  <x:mergeCells>
    <x:mergeCell ref="A1:H1"/>
    <x:mergeCell ref="A2:H2"/>
  </x:mergeCells>
  <x:dataValidations count="2">
    <x:dataValidation type="list" sqref="A5:A104">
      <x:formula1>"DONE / ENTER IN QUICKBOOKS,DONE / FILE,MATERIAL EXCEPTION / SHANNON HELPS RESOLVE,OWNER DECISION OR APPROVAL,CPA / LEGAL REVIEW"</x:formula1>
    </x:dataValidation>
    <x:dataValidation type="list" sqref="H5:H104">
      <x:formula1>"OPEN,IN PROGRESS,COMPLETE,PARKED"</x:formula1>
    </x:dataValidation>
  </x:dataValidations>
  <x:pageMargins left="0.7" right="0.7" top="0.75" bottom="0.75" header="0.3" footer="0.3"/>
  <x:drawing xmlns:r="http://schemas.openxmlformats.org/officeDocument/2006/relationships" r:id="R408bd290a9ce482d"/>
</x:worksheet>
</file>

<file path=xl/worksheets/sheet11.xml><?xml version="1.0" encoding="utf-8"?>
<x:worksheet xmlns:x="http://schemas.openxmlformats.org/spreadsheetml/2006/main">
  <x:sheetViews>
    <x:sheetView showGridLines="0" workbookViewId="0"/>
  </x:sheetViews>
  <x:sheetFormatPr defaultRowHeight="15"/>
  <x:cols>
    <x:col min="1" max="1" width="32" hidden="0" customWidth="1"/>
    <x:col min="2" max="2" width="45" hidden="0" customWidth="1"/>
    <x:col min="3" max="3" width="40" hidden="0" customWidth="1"/>
    <x:col min="4" max="4" width="55" hidden="0" customWidth="1"/>
    <x:col min="5" max="5" width="38" hidden="0" customWidth="1"/>
    <x:col min="6" max="6" width="43" hidden="0" customWidth="1"/>
  </x:cols>
  <x:sheetData>
    <x:row r="1" ht="66" customHeight="1">
      <x:c r="A1" s="36" t="str">
        <x:v>Business record examples</x:v>
      </x:c>
      <x:c r="B1" s="36"/>
      <x:c r="C1" s="36"/>
      <x:c r="D1" s="36"/>
      <x:c r="E1" s="36"/>
      <x:c r="F1" s="36"/>
    </x:row>
    <x:row r="2" ht="28" customHeight="1">
      <x:c r="A2" s="38" t="str">
        <x:v>Use the relevant example to choose the records needed for this client.</x:v>
      </x:c>
      <x:c r="B2" s="38"/>
      <x:c r="C2" s="38"/>
      <x:c r="D2" s="38"/>
      <x:c r="E2" s="38"/>
      <x:c r="F2" s="38"/>
    </x:row>
    <x:row r="3">
      <x:c r="A3" s="39" t="str">
        <x:v>Systematic Business Operations</x:v>
      </x:c>
    </x:row>
    <x:row r="4" ht="26" customHeight="1">
      <x:c r="A4" s="12" t="str">
        <x:v>Reference model</x:v>
      </x:c>
      <x:c r="B4" s="12" t="str">
        <x:v>Typical indicators</x:v>
      </x:c>
      <x:c r="C4" s="12" t="str">
        <x:v>Activate</x:v>
      </x:c>
      <x:c r="D4" s="12" t="str">
        <x:v>Reusable outputs</x:v>
      </x:c>
      <x:c r="E4" s="12" t="str">
        <x:v>What may be reused</x:v>
      </x:c>
      <x:c r="F4" s="12" t="str">
        <x:v>What cannot be inherited</x:v>
      </x:c>
    </x:row>
    <x:row r="5">
      <x:c r="A5" s="17" t="str">
        <x:v>Single-member service startup</x:v>
      </x:c>
      <x:c r="B5" s="17" t="str">
        <x:v>One owner; pre-revenue or early revenue; software/equipment; owner-paid costs</x:v>
      </x:c>
      <x:c r="C5" s="17" t="str">
        <x:v>Core + owner funding + subscriptions + assets/custody + signatures</x:v>
      </x:c>
      <x:c r="D5" s="17" t="str">
        <x:v>Opening capital, startup costs, owner/intercompany schedules, provider register</x:v>
      </x:c>
      <x:c r="E5" s="17" t="str">
        <x:v>Reuse the structure and checks</x:v>
      </x:c>
      <x:c r="F5" s="17" t="str">
        <x:v>Tax treatment and transfers remain client-specific</x:v>
      </x:c>
    </x:row>
    <x:row r="6">
      <x:c r="A6" s="16" t="str">
        <x:v>Established professional service firm</x:v>
      </x:c>
      <x:c r="B6" s="16" t="str">
        <x:v>Recurring clients, retainers, contractors, software</x:v>
      </x:c>
      <x:c r="C6" s="16" t="str">
        <x:v>Core + service/subscription + contractor modules</x:v>
      </x:c>
      <x:c r="D6" s="16" t="str">
        <x:v>Revenue/customer map, deferred/prepaid items, vendor W-9s, renewals</x:v>
      </x:c>
      <x:c r="E6" s="16" t="str">
        <x:v>Use prior same-model chart/checklist</x:v>
      </x:c>
      <x:c r="F6" s="16" t="str">
        <x:v>Licenses and contracts require client sources</x:v>
      </x:c>
    </x:row>
    <x:row r="7">
      <x:c r="A7" s="17" t="str">
        <x:v>Retail / e-commerce</x:v>
      </x:c>
      <x:c r="B7" s="17" t="str">
        <x:v>Products, platforms, merchant payouts, inventory</x:v>
      </x:c>
      <x:c r="C7" s="17" t="str">
        <x:v>Core + retail + sales tax + inventory</x:v>
      </x:c>
      <x:c r="D7" s="17" t="str">
        <x:v>Payout reconciliation, COGS, returns, processor fees, sales tax</x:v>
      </x:c>
      <x:c r="E7" s="17" t="str">
        <x:v>Use model settlement map</x:v>
      </x:c>
      <x:c r="F7" s="17" t="str">
        <x:v>Jurisdictions and inventory method require current facts</x:v>
      </x:c>
    </x:row>
    <x:row r="8">
      <x:c r="A8" s="16" t="str">
        <x:v>Property / rental</x:v>
      </x:c>
      <x:c r="B8" s="16" t="str">
        <x:v>Property income, debt, improvements, tenants</x:v>
      </x:c>
      <x:c r="C8" s="16" t="str">
        <x:v>Core + property + asset + debt</x:v>
      </x:c>
      <x:c r="D8" s="16" t="str">
        <x:v>Books by property, deposits, basis, improvements, loans, insurance</x:v>
      </x:c>
      <x:c r="E8" s="16" t="str">
        <x:v>Use property schedule structure</x:v>
      </x:c>
      <x:c r="F8" s="16" t="str">
        <x:v>Ownership, depreciation, and legal terms require sources/review</x:v>
      </x:c>
    </x:row>
    <x:row r="9">
      <x:c r="A9" s="17" t="str">
        <x:v>Equipment / vehicle operator</x:v>
      </x:c>
      <x:c r="B9" s="17" t="str">
        <x:v>Material titled or custodial assets</x:v>
      </x:c>
      <x:c r="C9" s="17" t="str">
        <x:v>Core + assets/custody + financing + people</x:v>
      </x:c>
      <x:c r="D9" s="17" t="str">
        <x:v>Title, cost basis, custodian/location, maintenance, disposition</x:v>
      </x:c>
      <x:c r="E9" s="17" t="str">
        <x:v>Use asset register pattern</x:v>
      </x:c>
      <x:c r="F9" s="17" t="str">
        <x:v>Possession is not ownership</x:v>
      </x:c>
    </x:row>
    <x:row r="10">
      <x:c r="A10" s="16" t="str">
        <x:v>Employer</x:v>
      </x:c>
      <x:c r="B10" s="16" t="str">
        <x:v>Employees, payroll, benefits, devices/access</x:v>
      </x:c>
      <x:c r="C10" s="16" t="str">
        <x:v>Core + employer/payroll + signatures</x:v>
      </x:c>
      <x:c r="D10" s="16" t="str">
        <x:v>Payroll liability map, official forms, policies, reimbursements, access/custody</x:v>
      </x:c>
      <x:c r="E10" s="16" t="str">
        <x:v>Use current agency/provider forms</x:v>
      </x:c>
      <x:c r="F10" s="16" t="str">
        <x:v>State and employment requirements change</x:v>
      </x:c>
    </x:row>
    <x:row r="11">
      <x:c r="A11" s="17" t="str">
        <x:v>Contractor/vendor network</x:v>
      </x:c>
      <x:c r="B11" s="17" t="str">
        <x:v>Independent vendors and project work</x:v>
      </x:c>
      <x:c r="C11" s="17" t="str">
        <x:v>Core + contractor + service + access/custody</x:v>
      </x:c>
      <x:c r="D11" s="17" t="str">
        <x:v>W-9s, agreements, invoices, access, equipment, 1099 support</x:v>
      </x:c>
      <x:c r="E11" s="17" t="str">
        <x:v>Use vendor onboarding checklist</x:v>
      </x:c>
      <x:c r="F11" s="17" t="str">
        <x:v>Classification/enforceability may require review</x:v>
      </x:c>
    </x:row>
    <x:row r="12">
      <x:c r="A12" s="16" t="str">
        <x:v>SaaS / subscription business</x:v>
      </x:c>
      <x:c r="B12" s="16" t="str">
        <x:v>Recurring customer plans and software stack</x:v>
      </x:c>
      <x:c r="C12" s="16" t="str">
        <x:v>Core + subscription revenue + providers</x:v>
      </x:c>
      <x:c r="D12" s="16" t="str">
        <x:v>Billing platform, deferred revenue, customer churn/refunds, vendor renewals</x:v>
      </x:c>
      <x:c r="E12" s="16" t="str">
        <x:v>Use recurring-revenue schedule</x:v>
      </x:c>
      <x:c r="F12" s="16" t="str">
        <x:v>Revenue recognition may require CPA</x:v>
      </x:c>
    </x:row>
    <x:row r="13">
      <x:c r="A13" s="17" t="str">
        <x:v>Nonprofit / restricted funds</x:v>
      </x:c>
      <x:c r="B13" s="17" t="str">
        <x:v>Donations, grants, board/fiduciary authority</x:v>
      </x:c>
      <x:c r="C13" s="17" t="str">
        <x:v>Core + nonprofit/restricted-fund module</x:v>
      </x:c>
      <x:c r="D13" s="17" t="str">
        <x:v>Fund/class restrictions, grant terms, donations, board approvals</x:v>
      </x:c>
      <x:c r="E13" s="17" t="str">
        <x:v>Use fund schedule structure</x:v>
      </x:c>
      <x:c r="F13" s="17" t="str">
        <x:v>Professional review is expected</x:v>
      </x:c>
    </x:row>
    <x:row r="14">
      <x:c r="A14" s="16" t="str">
        <x:v>Regulated / client funds</x:v>
      </x:c>
      <x:c r="B14" s="16" t="str">
        <x:v>License, regulator, fiduciary or trust money</x:v>
      </x:c>
      <x:c r="C14" s="16" t="str">
        <x:v>Core + regulated/client-fund module</x:v>
      </x:c>
      <x:c r="D14" s="16" t="str">
        <x:v>License, insurer, trust accounts, reconciliations, regulator reports</x:v>
      </x:c>
      <x:c r="E14" s="16" t="str">
        <x:v>Use only official/professional model</x:v>
      </x:c>
      <x:c r="F14" s="16" t="str">
        <x:v>Do not implement without exact authority</x:v>
      </x:c>
    </x:row>
  </x:sheetData>
  <x:mergeCells>
    <x:mergeCell ref="A1:F1"/>
    <x:mergeCell ref="A2:F2"/>
  </x:mergeCells>
  <x:pageMargins left="0.7" right="0.7" top="0.75" bottom="0.75" header="0.3" footer="0.3"/>
  <x:drawing xmlns:r="http://schemas.openxmlformats.org/officeDocument/2006/relationships" r:id="R214aa2f1b72b4dbd"/>
</x:worksheet>
</file>

<file path=xl/worksheets/sheet12.xml><?xml version="1.0" encoding="utf-8"?>
<x:worksheet xmlns:x="http://schemas.openxmlformats.org/spreadsheetml/2006/main">
  <x:sheetViews>
    <x:sheetView showGridLines="0" workbookViewId="0"/>
  </x:sheetViews>
  <x:sheetFormatPr defaultRowHeight="15"/>
  <x:cols>
    <x:col min="1" max="1" width="14" hidden="0" customWidth="1"/>
    <x:col min="2" max="2" width="26" hidden="0" customWidth="1"/>
    <x:col min="3" max="3" width="55" hidden="0" customWidth="1"/>
    <x:col min="4" max="4" width="56" hidden="0" customWidth="1"/>
    <x:col min="5" max="5" width="22" hidden="0" customWidth="1"/>
    <x:col min="6" max="6" width="19" hidden="0" customWidth="1"/>
    <x:col min="7" max="7" width="23" hidden="0" customWidth="1"/>
    <x:col min="8" max="8" width="42" hidden="0" customWidth="1"/>
    <x:col min="9" max="9" width="20" hidden="0" customWidth="1"/>
    <x:col min="10" max="10" width="32" hidden="0" customWidth="1"/>
  </x:cols>
  <x:sheetData>
    <x:row r="1" ht="66" customHeight="1">
      <x:c r="A1" s="36" t="str">
        <x:v>Source records</x:v>
      </x:c>
      <x:c r="B1" s="36"/>
      <x:c r="C1" s="36"/>
      <x:c r="D1" s="36"/>
      <x:c r="E1" s="36"/>
      <x:c r="F1" s="36"/>
      <x:c r="G1" s="36"/>
      <x:c r="H1" s="36"/>
      <x:c r="I1" s="36"/>
      <x:c r="J1" s="36"/>
    </x:row>
    <x:row r="2" ht="28" customHeight="1">
      <x:c r="A2" s="38" t="str">
        <x:v>Identify the record supporting each material entry.</x:v>
      </x:c>
      <x:c r="B2" s="38"/>
      <x:c r="C2" s="38"/>
      <x:c r="D2" s="38"/>
      <x:c r="E2" s="38"/>
      <x:c r="F2" s="38"/>
      <x:c r="G2" s="38"/>
      <x:c r="H2" s="38"/>
      <x:c r="I2" s="38"/>
      <x:c r="J2" s="38"/>
    </x:row>
    <x:row r="3">
      <x:c r="A3" s="39" t="str">
        <x:v>Systematic Business Operations</x:v>
      </x:c>
    </x:row>
    <x:row r="4" ht="26" customHeight="1">
      <x:c r="A4" s="12" t="str">
        <x:v>Source ID</x:v>
      </x:c>
      <x:c r="B4" s="12" t="str">
        <x:v>Client / entity</x:v>
      </x:c>
      <x:c r="C4" s="12" t="str">
        <x:v>Human-readable filename</x:v>
      </x:c>
      <x:c r="D4" s="12" t="str">
        <x:v>Source location</x:v>
      </x:c>
      <x:c r="E4" s="12" t="str">
        <x:v>Source type</x:v>
      </x:c>
      <x:c r="F4" s="12" t="str">
        <x:v>Effective / issue date</x:v>
      </x:c>
      <x:c r="G4" s="12" t="str">
        <x:v>Status</x:v>
      </x:c>
      <x:c r="H4" s="12" t="str">
        <x:v>Supersedes / supplements</x:v>
      </x:c>
      <x:c r="I4" s="12" t="str">
        <x:v>Confidentiality</x:v>
      </x:c>
      <x:c r="J4" s="12" t="str">
        <x:v>Used in</x:v>
      </x:c>
    </x:row>
    <x:row r="5">
      <x:c r="A5" s="17"/>
      <x:c r="B5" s="17"/>
      <x:c r="C5" s="17"/>
      <x:c r="D5" s="17"/>
      <x:c r="E5" s="17"/>
      <x:c r="F5" s="27"/>
      <x:c r="G5" s="17"/>
      <x:c r="H5" s="17"/>
      <x:c r="I5" s="17"/>
      <x:c r="J5" s="17"/>
    </x:row>
    <x:row r="6">
      <x:c r="A6" s="16"/>
      <x:c r="B6" s="16"/>
      <x:c r="C6" s="16"/>
      <x:c r="D6" s="16"/>
      <x:c r="E6" s="16"/>
      <x:c r="F6" s="28"/>
      <x:c r="G6" s="16"/>
      <x:c r="H6" s="16"/>
      <x:c r="I6" s="16"/>
      <x:c r="J6" s="16"/>
    </x:row>
    <x:row r="7">
      <x:c r="A7" s="17"/>
      <x:c r="B7" s="17"/>
      <x:c r="C7" s="17"/>
      <x:c r="D7" s="17"/>
      <x:c r="E7" s="17"/>
      <x:c r="F7" s="27"/>
      <x:c r="G7" s="17"/>
      <x:c r="H7" s="17"/>
      <x:c r="I7" s="17"/>
      <x:c r="J7" s="17"/>
    </x:row>
    <x:row r="8">
      <x:c r="A8" s="16"/>
      <x:c r="B8" s="16"/>
      <x:c r="C8" s="16"/>
      <x:c r="D8" s="16"/>
      <x:c r="E8" s="16"/>
      <x:c r="F8" s="28"/>
      <x:c r="G8" s="16"/>
      <x:c r="H8" s="16"/>
      <x:c r="I8" s="16"/>
      <x:c r="J8" s="16"/>
    </x:row>
    <x:row r="9">
      <x:c r="A9" s="17"/>
      <x:c r="B9" s="17"/>
      <x:c r="C9" s="17"/>
      <x:c r="D9" s="17"/>
      <x:c r="E9" s="17"/>
      <x:c r="F9" s="27"/>
      <x:c r="G9" s="17"/>
      <x:c r="H9" s="17"/>
      <x:c r="I9" s="17"/>
      <x:c r="J9" s="17"/>
    </x:row>
    <x:row r="10">
      <x:c r="A10" s="16"/>
      <x:c r="B10" s="16"/>
      <x:c r="C10" s="16"/>
      <x:c r="D10" s="16"/>
      <x:c r="E10" s="16"/>
      <x:c r="F10" s="28"/>
      <x:c r="G10" s="16"/>
      <x:c r="H10" s="16"/>
      <x:c r="I10" s="16"/>
      <x:c r="J10" s="16"/>
    </x:row>
    <x:row r="11">
      <x:c r="A11" s="17"/>
      <x:c r="B11" s="17"/>
      <x:c r="C11" s="17"/>
      <x:c r="D11" s="17"/>
      <x:c r="E11" s="17"/>
      <x:c r="F11" s="27"/>
      <x:c r="G11" s="17"/>
      <x:c r="H11" s="17"/>
      <x:c r="I11" s="17"/>
      <x:c r="J11" s="17"/>
    </x:row>
    <x:row r="12">
      <x:c r="A12" s="16"/>
      <x:c r="B12" s="16"/>
      <x:c r="C12" s="16"/>
      <x:c r="D12" s="16"/>
      <x:c r="E12" s="16"/>
      <x:c r="F12" s="28"/>
      <x:c r="G12" s="16"/>
      <x:c r="H12" s="16"/>
      <x:c r="I12" s="16"/>
      <x:c r="J12" s="16"/>
    </x:row>
    <x:row r="13">
      <x:c r="A13" s="17"/>
      <x:c r="B13" s="17"/>
      <x:c r="C13" s="17"/>
      <x:c r="D13" s="17"/>
      <x:c r="E13" s="17"/>
      <x:c r="F13" s="27"/>
      <x:c r="G13" s="17"/>
      <x:c r="H13" s="17"/>
      <x:c r="I13" s="17"/>
      <x:c r="J13" s="17"/>
    </x:row>
    <x:row r="14">
      <x:c r="A14" s="16"/>
      <x:c r="B14" s="16"/>
      <x:c r="C14" s="16"/>
      <x:c r="D14" s="16"/>
      <x:c r="E14" s="16"/>
      <x:c r="F14" s="28"/>
      <x:c r="G14" s="16"/>
      <x:c r="H14" s="16"/>
      <x:c r="I14" s="16"/>
      <x:c r="J14" s="16"/>
    </x:row>
    <x:row r="15">
      <x:c r="A15" s="17"/>
      <x:c r="B15" s="17"/>
      <x:c r="C15" s="17"/>
      <x:c r="D15" s="17"/>
      <x:c r="E15" s="17"/>
      <x:c r="F15" s="27"/>
      <x:c r="G15" s="17"/>
      <x:c r="H15" s="17"/>
      <x:c r="I15" s="17"/>
      <x:c r="J15" s="17"/>
    </x:row>
    <x:row r="16">
      <x:c r="A16" s="16"/>
      <x:c r="B16" s="16"/>
      <x:c r="C16" s="16"/>
      <x:c r="D16" s="16"/>
      <x:c r="E16" s="16"/>
      <x:c r="F16" s="28"/>
      <x:c r="G16" s="16"/>
      <x:c r="H16" s="16"/>
      <x:c r="I16" s="16"/>
      <x:c r="J16" s="16"/>
    </x:row>
    <x:row r="17">
      <x:c r="A17" s="17"/>
      <x:c r="B17" s="17"/>
      <x:c r="C17" s="17"/>
      <x:c r="D17" s="17"/>
      <x:c r="E17" s="17"/>
      <x:c r="F17" s="27"/>
      <x:c r="G17" s="17"/>
      <x:c r="H17" s="17"/>
      <x:c r="I17" s="17"/>
      <x:c r="J17" s="17"/>
    </x:row>
    <x:row r="18">
      <x:c r="A18" s="16"/>
      <x:c r="B18" s="16"/>
      <x:c r="C18" s="16"/>
      <x:c r="D18" s="16"/>
      <x:c r="E18" s="16"/>
      <x:c r="F18" s="28"/>
      <x:c r="G18" s="16"/>
      <x:c r="H18" s="16"/>
      <x:c r="I18" s="16"/>
      <x:c r="J18" s="16"/>
    </x:row>
    <x:row r="19">
      <x:c r="A19" s="17"/>
      <x:c r="B19" s="17"/>
      <x:c r="C19" s="17"/>
      <x:c r="D19" s="17"/>
      <x:c r="E19" s="17"/>
      <x:c r="F19" s="27"/>
      <x:c r="G19" s="17"/>
      <x:c r="H19" s="17"/>
      <x:c r="I19" s="17"/>
      <x:c r="J19" s="17"/>
    </x:row>
    <x:row r="20">
      <x:c r="A20" s="16"/>
      <x:c r="B20" s="16"/>
      <x:c r="C20" s="16"/>
      <x:c r="D20" s="16"/>
      <x:c r="E20" s="16"/>
      <x:c r="F20" s="28"/>
      <x:c r="G20" s="16"/>
      <x:c r="H20" s="16"/>
      <x:c r="I20" s="16"/>
      <x:c r="J20" s="16"/>
    </x:row>
    <x:row r="21">
      <x:c r="A21" s="17"/>
      <x:c r="B21" s="17"/>
      <x:c r="C21" s="17"/>
      <x:c r="D21" s="17"/>
      <x:c r="E21" s="17"/>
      <x:c r="F21" s="27"/>
      <x:c r="G21" s="17"/>
      <x:c r="H21" s="17"/>
      <x:c r="I21" s="17"/>
      <x:c r="J21" s="17"/>
    </x:row>
    <x:row r="22">
      <x:c r="A22" s="16"/>
      <x:c r="B22" s="16"/>
      <x:c r="C22" s="16"/>
      <x:c r="D22" s="16"/>
      <x:c r="E22" s="16"/>
      <x:c r="F22" s="28"/>
      <x:c r="G22" s="16"/>
      <x:c r="H22" s="16"/>
      <x:c r="I22" s="16"/>
      <x:c r="J22" s="16"/>
    </x:row>
    <x:row r="23">
      <x:c r="A23" s="17"/>
      <x:c r="B23" s="17"/>
      <x:c r="C23" s="17"/>
      <x:c r="D23" s="17"/>
      <x:c r="E23" s="17"/>
      <x:c r="F23" s="27"/>
      <x:c r="G23" s="17"/>
      <x:c r="H23" s="17"/>
      <x:c r="I23" s="17"/>
      <x:c r="J23" s="17"/>
    </x:row>
    <x:row r="24">
      <x:c r="A24" s="16"/>
      <x:c r="B24" s="16"/>
      <x:c r="C24" s="16"/>
      <x:c r="D24" s="16"/>
      <x:c r="E24" s="16"/>
      <x:c r="F24" s="28"/>
      <x:c r="G24" s="16"/>
      <x:c r="H24" s="16"/>
      <x:c r="I24" s="16"/>
      <x:c r="J24" s="16"/>
    </x:row>
    <x:row r="25">
      <x:c r="F25" s="29"/>
    </x:row>
    <x:row r="26">
      <x:c r="F26" s="29"/>
    </x:row>
    <x:row r="27">
      <x:c r="F27" s="29"/>
    </x:row>
    <x:row r="28">
      <x:c r="F28" s="29"/>
    </x:row>
    <x:row r="29">
      <x:c r="F29" s="29"/>
    </x:row>
    <x:row r="30">
      <x:c r="F30" s="29"/>
    </x:row>
    <x:row r="31">
      <x:c r="F31" s="29"/>
    </x:row>
    <x:row r="32">
      <x:c r="F32" s="29"/>
    </x:row>
    <x:row r="33">
      <x:c r="F33" s="29"/>
    </x:row>
    <x:row r="34">
      <x:c r="F34" s="29"/>
    </x:row>
    <x:row r="35">
      <x:c r="F35" s="29"/>
    </x:row>
    <x:row r="36">
      <x:c r="F36" s="29"/>
    </x:row>
    <x:row r="37">
      <x:c r="F37" s="29"/>
    </x:row>
    <x:row r="38">
      <x:c r="F38" s="29"/>
    </x:row>
    <x:row r="39">
      <x:c r="F39" s="29"/>
    </x:row>
    <x:row r="40">
      <x:c r="F40" s="29"/>
    </x:row>
    <x:row r="41">
      <x:c r="F41" s="29"/>
    </x:row>
    <x:row r="42">
      <x:c r="F42" s="29"/>
    </x:row>
    <x:row r="43">
      <x:c r="F43" s="29"/>
    </x:row>
    <x:row r="44">
      <x:c r="F44" s="29"/>
    </x:row>
    <x:row r="45">
      <x:c r="F45" s="29"/>
    </x:row>
    <x:row r="46">
      <x:c r="F46" s="29"/>
    </x:row>
    <x:row r="47">
      <x:c r="F47" s="29"/>
    </x:row>
    <x:row r="48">
      <x:c r="F48" s="29"/>
    </x:row>
    <x:row r="49">
      <x:c r="F49" s="29"/>
    </x:row>
    <x:row r="50">
      <x:c r="F50" s="29"/>
    </x:row>
    <x:row r="51">
      <x:c r="F51" s="29"/>
    </x:row>
    <x:row r="52">
      <x:c r="F52" s="29"/>
    </x:row>
    <x:row r="53">
      <x:c r="F53" s="29"/>
    </x:row>
    <x:row r="54">
      <x:c r="F54" s="29"/>
    </x:row>
    <x:row r="55">
      <x:c r="F55" s="29"/>
    </x:row>
    <x:row r="56">
      <x:c r="F56" s="29"/>
    </x:row>
    <x:row r="57">
      <x:c r="F57" s="29"/>
    </x:row>
    <x:row r="58">
      <x:c r="F58" s="29"/>
    </x:row>
    <x:row r="59">
      <x:c r="F59" s="29"/>
    </x:row>
    <x:row r="60">
      <x:c r="F60" s="29"/>
    </x:row>
    <x:row r="61">
      <x:c r="F61" s="29"/>
    </x:row>
    <x:row r="62">
      <x:c r="F62" s="29"/>
    </x:row>
    <x:row r="63">
      <x:c r="F63" s="29"/>
    </x:row>
    <x:row r="64">
      <x:c r="F64" s="29"/>
    </x:row>
    <x:row r="65">
      <x:c r="F65" s="29"/>
    </x:row>
    <x:row r="66">
      <x:c r="F66" s="29"/>
    </x:row>
    <x:row r="67">
      <x:c r="F67" s="29"/>
    </x:row>
    <x:row r="68">
      <x:c r="F68" s="29"/>
    </x:row>
    <x:row r="69">
      <x:c r="F69" s="29"/>
    </x:row>
    <x:row r="70">
      <x:c r="F70" s="29"/>
    </x:row>
    <x:row r="71">
      <x:c r="F71" s="29"/>
    </x:row>
    <x:row r="72">
      <x:c r="F72" s="29"/>
    </x:row>
    <x:row r="73">
      <x:c r="F73" s="29"/>
    </x:row>
    <x:row r="74">
      <x:c r="F74" s="29"/>
    </x:row>
    <x:row r="75">
      <x:c r="F75" s="29"/>
    </x:row>
    <x:row r="76">
      <x:c r="F76" s="29"/>
    </x:row>
    <x:row r="77">
      <x:c r="F77" s="29"/>
    </x:row>
    <x:row r="78">
      <x:c r="F78" s="29"/>
    </x:row>
    <x:row r="79">
      <x:c r="F79" s="29"/>
    </x:row>
    <x:row r="80">
      <x:c r="F80" s="29"/>
    </x:row>
    <x:row r="81">
      <x:c r="F81" s="29"/>
    </x:row>
    <x:row r="82">
      <x:c r="F82" s="29"/>
    </x:row>
    <x:row r="83">
      <x:c r="F83" s="29"/>
    </x:row>
    <x:row r="84">
      <x:c r="F84" s="29"/>
    </x:row>
    <x:row r="85">
      <x:c r="F85" s="29"/>
    </x:row>
    <x:row r="86">
      <x:c r="F86" s="29"/>
    </x:row>
    <x:row r="87">
      <x:c r="F87" s="29"/>
    </x:row>
    <x:row r="88">
      <x:c r="F88" s="29"/>
    </x:row>
    <x:row r="89">
      <x:c r="F89" s="29"/>
    </x:row>
    <x:row r="90">
      <x:c r="F90" s="29"/>
    </x:row>
    <x:row r="91">
      <x:c r="F91" s="29"/>
    </x:row>
    <x:row r="92">
      <x:c r="F92" s="29"/>
    </x:row>
    <x:row r="93">
      <x:c r="F93" s="29"/>
    </x:row>
    <x:row r="94">
      <x:c r="F94" s="29"/>
    </x:row>
    <x:row r="95">
      <x:c r="F95" s="29"/>
    </x:row>
    <x:row r="96">
      <x:c r="F96" s="29"/>
    </x:row>
    <x:row r="97">
      <x:c r="F97" s="29"/>
    </x:row>
    <x:row r="98">
      <x:c r="F98" s="29"/>
    </x:row>
    <x:row r="99">
      <x:c r="F99" s="29"/>
    </x:row>
    <x:row r="100">
      <x:c r="F100" s="29"/>
    </x:row>
    <x:row r="101">
      <x:c r="F101" s="29"/>
    </x:row>
    <x:row r="102">
      <x:c r="F102" s="29"/>
    </x:row>
    <x:row r="103">
      <x:c r="F103" s="29"/>
    </x:row>
    <x:row r="104">
      <x:c r="F104" s="29"/>
    </x:row>
    <x:row r="105">
      <x:c r="F105" s="29"/>
    </x:row>
    <x:row r="106">
      <x:c r="F106" s="29"/>
    </x:row>
    <x:row r="107">
      <x:c r="F107" s="29"/>
    </x:row>
    <x:row r="108">
      <x:c r="F108" s="29"/>
    </x:row>
    <x:row r="109">
      <x:c r="F109" s="29"/>
    </x:row>
    <x:row r="110">
      <x:c r="F110" s="29"/>
    </x:row>
    <x:row r="111">
      <x:c r="F111" s="29"/>
    </x:row>
    <x:row r="112">
      <x:c r="F112" s="29"/>
    </x:row>
    <x:row r="113">
      <x:c r="F113" s="29"/>
    </x:row>
    <x:row r="114">
      <x:c r="F114" s="29"/>
    </x:row>
    <x:row r="115">
      <x:c r="F115" s="29"/>
    </x:row>
    <x:row r="116">
      <x:c r="F116" s="29"/>
    </x:row>
    <x:row r="117">
      <x:c r="F117" s="29"/>
    </x:row>
    <x:row r="118">
      <x:c r="F118" s="29"/>
    </x:row>
    <x:row r="119">
      <x:c r="F119" s="29"/>
    </x:row>
    <x:row r="120">
      <x:c r="F120" s="29"/>
    </x:row>
    <x:row r="121">
      <x:c r="F121" s="29"/>
    </x:row>
    <x:row r="122">
      <x:c r="F122" s="29"/>
    </x:row>
    <x:row r="123">
      <x:c r="F123" s="29"/>
    </x:row>
    <x:row r="124">
      <x:c r="F124" s="29"/>
    </x:row>
    <x:row r="125">
      <x:c r="F125" s="29"/>
    </x:row>
    <x:row r="126">
      <x:c r="F126" s="29"/>
    </x:row>
    <x:row r="127">
      <x:c r="F127" s="29"/>
    </x:row>
    <x:row r="128">
      <x:c r="F128" s="29"/>
    </x:row>
    <x:row r="129">
      <x:c r="F129" s="29"/>
    </x:row>
    <x:row r="130">
      <x:c r="F130" s="29"/>
    </x:row>
    <x:row r="131">
      <x:c r="F131" s="29"/>
    </x:row>
    <x:row r="132">
      <x:c r="F132" s="29"/>
    </x:row>
    <x:row r="133">
      <x:c r="F133" s="29"/>
    </x:row>
    <x:row r="134">
      <x:c r="F134" s="29"/>
    </x:row>
    <x:row r="135">
      <x:c r="F135" s="29"/>
    </x:row>
    <x:row r="136">
      <x:c r="F136" s="29"/>
    </x:row>
    <x:row r="137">
      <x:c r="F137" s="29"/>
    </x:row>
    <x:row r="138">
      <x:c r="F138" s="29"/>
    </x:row>
    <x:row r="139">
      <x:c r="F139" s="29"/>
    </x:row>
    <x:row r="140">
      <x:c r="F140" s="29"/>
    </x:row>
    <x:row r="141">
      <x:c r="F141" s="29"/>
    </x:row>
    <x:row r="142">
      <x:c r="F142" s="29"/>
    </x:row>
    <x:row r="143">
      <x:c r="F143" s="29"/>
    </x:row>
    <x:row r="144">
      <x:c r="F144" s="29"/>
    </x:row>
    <x:row r="145">
      <x:c r="F145" s="29"/>
    </x:row>
    <x:row r="146">
      <x:c r="F146" s="29"/>
    </x:row>
    <x:row r="147">
      <x:c r="F147" s="29"/>
    </x:row>
    <x:row r="148">
      <x:c r="F148" s="29"/>
    </x:row>
    <x:row r="149">
      <x:c r="F149" s="29"/>
    </x:row>
    <x:row r="150">
      <x:c r="F150" s="29"/>
    </x:row>
    <x:row r="151">
      <x:c r="F151" s="29"/>
    </x:row>
    <x:row r="152">
      <x:c r="F152" s="29"/>
    </x:row>
    <x:row r="153">
      <x:c r="F153" s="29"/>
    </x:row>
    <x:row r="154">
      <x:c r="F154" s="29"/>
    </x:row>
    <x:row r="155">
      <x:c r="F155" s="29"/>
    </x:row>
    <x:row r="156">
      <x:c r="F156" s="29"/>
    </x:row>
    <x:row r="157">
      <x:c r="F157" s="29"/>
    </x:row>
    <x:row r="158">
      <x:c r="F158" s="29"/>
    </x:row>
    <x:row r="159">
      <x:c r="F159" s="29"/>
    </x:row>
    <x:row r="160">
      <x:c r="F160" s="29"/>
    </x:row>
    <x:row r="161">
      <x:c r="F161" s="29"/>
    </x:row>
    <x:row r="162">
      <x:c r="F162" s="29"/>
    </x:row>
    <x:row r="163">
      <x:c r="F163" s="29"/>
    </x:row>
    <x:row r="164">
      <x:c r="F164" s="29"/>
    </x:row>
    <x:row r="165">
      <x:c r="F165" s="29"/>
    </x:row>
    <x:row r="166">
      <x:c r="F166" s="29"/>
    </x:row>
    <x:row r="167">
      <x:c r="F167" s="29"/>
    </x:row>
    <x:row r="168">
      <x:c r="F168" s="29"/>
    </x:row>
    <x:row r="169">
      <x:c r="F169" s="29"/>
    </x:row>
    <x:row r="170">
      <x:c r="F170" s="29"/>
    </x:row>
    <x:row r="171">
      <x:c r="F171" s="29"/>
    </x:row>
    <x:row r="172">
      <x:c r="F172" s="29"/>
    </x:row>
    <x:row r="173">
      <x:c r="F173" s="29"/>
    </x:row>
    <x:row r="174">
      <x:c r="F174" s="29"/>
    </x:row>
    <x:row r="175">
      <x:c r="F175" s="29"/>
    </x:row>
    <x:row r="176">
      <x:c r="F176" s="29"/>
    </x:row>
    <x:row r="177">
      <x:c r="F177" s="29"/>
    </x:row>
    <x:row r="178">
      <x:c r="F178" s="29"/>
    </x:row>
    <x:row r="179">
      <x:c r="F179" s="29"/>
    </x:row>
    <x:row r="180">
      <x:c r="F180" s="29"/>
    </x:row>
    <x:row r="181">
      <x:c r="F181" s="29"/>
    </x:row>
    <x:row r="182">
      <x:c r="F182" s="29"/>
    </x:row>
    <x:row r="183">
      <x:c r="F183" s="29"/>
    </x:row>
    <x:row r="184">
      <x:c r="F184" s="29"/>
    </x:row>
    <x:row r="185">
      <x:c r="F185" s="29"/>
    </x:row>
    <x:row r="186">
      <x:c r="F186" s="29"/>
    </x:row>
    <x:row r="187">
      <x:c r="F187" s="29"/>
    </x:row>
    <x:row r="188">
      <x:c r="F188" s="29"/>
    </x:row>
    <x:row r="189">
      <x:c r="F189" s="29"/>
    </x:row>
    <x:row r="190">
      <x:c r="F190" s="29"/>
    </x:row>
    <x:row r="191">
      <x:c r="F191" s="29"/>
    </x:row>
    <x:row r="192">
      <x:c r="F192" s="29"/>
    </x:row>
    <x:row r="193">
      <x:c r="F193" s="29"/>
    </x:row>
    <x:row r="194">
      <x:c r="F194" s="29"/>
    </x:row>
    <x:row r="195">
      <x:c r="F195" s="29"/>
    </x:row>
    <x:row r="196">
      <x:c r="F196" s="29"/>
    </x:row>
    <x:row r="197">
      <x:c r="F197" s="29"/>
    </x:row>
    <x:row r="198">
      <x:c r="F198" s="29"/>
    </x:row>
    <x:row r="199">
      <x:c r="F199" s="29"/>
    </x:row>
    <x:row r="200">
      <x:c r="F200" s="29"/>
    </x:row>
    <x:row r="201">
      <x:c r="F201" s="29"/>
    </x:row>
    <x:row r="202">
      <x:c r="F202" s="29"/>
    </x:row>
    <x:row r="203">
      <x:c r="F203" s="29"/>
    </x:row>
    <x:row r="204">
      <x:c r="F204" s="29"/>
    </x:row>
  </x:sheetData>
  <x:mergeCells>
    <x:mergeCell ref="A1:J1"/>
    <x:mergeCell ref="A2:J2"/>
  </x:mergeCells>
  <x:dataValidations count="3">
    <x:dataValidation type="list" sqref="E5:E204">
      <x:formula1>"Filed,Signed,Issued,Provider,Uploaded,Owner-provided,System export,Internal schedule"</x:formula1>
    </x:dataValidation>
    <x:dataValidation type="list" sqref="G5:G204">
      <x:formula1>"VERIFIED,CURRENT,SUPERSEDED / HISTORY,INCOMPLETE,PARKED"</x:formula1>
    </x:dataValidation>
    <x:dataValidation type="list" sqref="I5:I204">
      <x:formula1>"General,Restricted,Highly Restricted"</x:formula1>
    </x:dataValidation>
  </x:dataValidations>
  <x:pageMargins left="0.7" right="0.7" top="0.75" bottom="0.75" header="0.3" footer="0.3"/>
  <x:drawing xmlns:r="http://schemas.openxmlformats.org/officeDocument/2006/relationships" r:id="R02423af183b94a8c"/>
</x:worksheet>
</file>

<file path=xl/worksheets/sheet13.xml><?xml version="1.0" encoding="utf-8"?>
<x:worksheet xmlns:x="http://schemas.openxmlformats.org/spreadsheetml/2006/main">
  <x:sheetViews>
    <x:sheetView showGridLines="0" workbookViewId="0"/>
  </x:sheetViews>
  <x:sheetFormatPr defaultRowHeight="15"/>
  <x:cols>
    <x:col min="1" max="1" width="50" hidden="0" customWidth="1"/>
    <x:col min="2" max="2" width="14" hidden="0" customWidth="1"/>
    <x:col min="3" max="3" width="16" hidden="0" customWidth="1"/>
    <x:col min="4" max="4" width="65" hidden="0" customWidth="1"/>
  </x:cols>
  <x:sheetData>
    <x:row r="1" ht="66" customHeight="1">
      <x:c r="A1" s="36" t="str">
        <x:v>Workbook checks</x:v>
      </x:c>
      <x:c r="B1" s="36"/>
      <x:c r="C1" s="36"/>
      <x:c r="D1" s="36"/>
    </x:row>
    <x:row r="2" ht="28" customHeight="1">
      <x:c r="A2" s="38" t="str">
        <x:v>Review the items below before delivering the client records.</x:v>
      </x:c>
      <x:c r="B2" s="38"/>
      <x:c r="C2" s="38"/>
      <x:c r="D2" s="38"/>
    </x:row>
    <x:row r="3">
      <x:c r="A3" s="39" t="str">
        <x:v>Systematic Business Operations</x:v>
      </x:c>
    </x:row>
    <x:row r="4" ht="26" customHeight="1">
      <x:c r="A4" s="12" t="str">
        <x:v>Check</x:v>
      </x:c>
      <x:c r="B4" s="12" t="str">
        <x:v>Result</x:v>
      </x:c>
      <x:c r="C4" s="12" t="str">
        <x:v>Status</x:v>
      </x:c>
      <x:c r="D4" s="12" t="str">
        <x:v>Fix</x:v>
      </x:c>
    </x:row>
    <x:row r="5">
      <x:c r="A5" s="17" t="str">
        <x:v>Client Profile rows marked MISSING or CONFLICT</x:v>
      </x:c>
      <x:c r="B5" s="31" t="n">
        <x:f>COUNTIF('Client Profile'!$D$5:$D$104,"MISSING")+COUNTIF('Client Profile'!$D$5:$D$104,"CONFLICT")</x:f>
        <x:v>19</x:v>
      </x:c>
      <x:c r="C5" s="34" t="str">
        <x:f>IF(B5=0,"PASS","REVIEW")</x:f>
        <x:v>REVIEW</x:v>
      </x:c>
      <x:c r="D5" s="17" t="str">
        <x:v>Complete the exact field or move the precise decision to Exceptions &amp; Handoff.</x:v>
      </x:c>
    </x:row>
    <x:row r="6">
      <x:c r="A6" s="16" t="str">
        <x:v>Source Requests still NOT REQUESTED or REQUESTED</x:v>
      </x:c>
      <x:c r="B6" s="31" t="n">
        <x:f>COUNTIFS('Source Requests'!$H$5:$H$204,"REQUESTED")+COUNTIFS('Source Requests'!$H$5:$H$204,"NOT REQUESTED")</x:f>
        <x:v>14</x:v>
      </x:c>
      <x:c r="C6" s="34" t="str">
        <x:f>IF(B6=0,"PASS","REVIEW")</x:f>
        <x:v>REVIEW</x:v>
      </x:c>
      <x:c r="D6" s="16" t="str">
        <x:v>Prefill/search first, then request the exact unavailable record.</x:v>
      </x:c>
    </x:row>
    <x:row r="7">
      <x:c r="A7" s="17" t="str">
        <x:v>Verified sources missing a human-readable filename</x:v>
      </x:c>
      <x:c r="B7" s="31" t="n">
        <x:f>COUNTIFS('Source Index'!$G$5:$G$204,"VERIFIED",'Source Index'!$C$5:$C$204,"")</x:f>
        <x:v>0</x:v>
      </x:c>
      <x:c r="C7" s="34" t="str">
        <x:f>IF(B7=0,"PASS","REVIEW")</x:f>
        <x:v>PASS</x:v>
      </x:c>
      <x:c r="D7" s="17" t="str">
        <x:v>Add the descriptive controlling filename.</x:v>
      </x:c>
    </x:row>
    <x:row r="8">
      <x:c r="A8" s="16" t="str">
        <x:v>Verified/reconciled accounts missing a balance source</x:v>
      </x:c>
      <x:c r="B8" s="31" t="n">
        <x:f>COUNTIFS('Accounts &amp; Balances'!$J$5:$J$104,"VERIFIED",'Accounts &amp; Balances'!$H$5:$H$104,"")+COUNTIFS('Accounts &amp; Balances'!$J$5:$J$104,"RECONCILED",'Accounts &amp; Balances'!$H$5:$H$104,"")</x:f>
        <x:v>0</x:v>
      </x:c>
      <x:c r="C8" s="34" t="str">
        <x:f>IF(B8=0,"PASS","REVIEW")</x:f>
        <x:v>PASS</x:v>
      </x:c>
      <x:c r="D8" s="16" t="str">
        <x:v>Attach the statement/export and cite it.</x:v>
      </x:c>
    </x:row>
    <x:row r="9">
      <x:c r="A9" s="17" t="str">
        <x:v>Open signature items</x:v>
      </x:c>
      <x:c r="B9" s="31" t="n">
        <x:f>COUNTIF(Signatures!$F$5:$F$104,"READY - SIGN NOW")+COUNTIF(Signatures!$F$5:$F$104,"READY - OTHER PARTY")+COUNTIF(Signatures!$F$5:$F$104,"NEEDS REVISION")+COUNTIF(Signatures!$F$5:$F$104,"MISSING SOURCE")</x:f>
        <x:v>0</x:v>
      </x:c>
      <x:c r="C9" s="34" t="str">
        <x:f>IF(B9=0,"PASS","REVIEW")</x:f>
        <x:v>PASS</x:v>
      </x:c>
      <x:c r="D9" s="17" t="str">
        <x:v>Prepare, route, or park the exact document; retain execution evidence.</x:v>
      </x:c>
    </x:row>
    <x:row r="10">
      <x:c r="A10" s="16" t="str">
        <x:v>Open exceptions</x:v>
      </x:c>
      <x:c r="B10" s="31" t="n">
        <x:f>COUNTIF('Exceptions &amp; Handoff'!$H$5:$H$104,"OPEN")+COUNTIF('Exceptions &amp; Handoff'!$H$5:$H$104,"IN PROGRESS")</x:f>
        <x:v>0</x:v>
      </x:c>
      <x:c r="C10" s="34" t="str">
        <x:f>IF(B10=0,"PASS","REVIEW")</x:f>
        <x:v>PASS</x:v>
      </x:c>
      <x:c r="D10" s="16" t="str">
        <x:v>Leave only genuine Shannon, owner, provider, or CPA/legal items.</x:v>
      </x:c>
    </x:row>
  </x:sheetData>
  <x:mergeCells>
    <x:mergeCell ref="A1:D1"/>
    <x:mergeCell ref="A2:D2"/>
  </x:mergeCells>
  <x:pageMargins left="0.7" right="0.7" top="0.75" bottom="0.75" header="0.3" footer="0.3"/>
  <x:drawing xmlns:r="http://schemas.openxmlformats.org/officeDocument/2006/relationships" r:id="Ra2389cdc0d4b4fcf"/>
</x:worksheet>
</file>

<file path=xl/worksheets/sheet14.xml><?xml version="1.0" encoding="utf-8"?>
<x:worksheet xmlns:x="http://schemas.openxmlformats.org/spreadsheetml/2006/main">
  <x:sheetPr>
    <x:tabColor rgb="FF174A6C"/>
  </x:sheetPr>
  <x:sheetViews>
    <x:sheetView showGridLines="0" workbookViewId="0">
      <x:pane ySplit="7" topLeftCell="A8" activePane="bottomLeft" state="frozen"/>
    </x:sheetView>
  </x:sheetViews>
  <x:sheetFormatPr defaultRowHeight="15"/>
  <x:cols>
    <x:col min="1" max="1" width="3" hidden="0" customWidth="1"/>
    <x:col min="2" max="2" width="42" hidden="0" customWidth="1"/>
    <x:col min="3" max="3" width="15" hidden="0" customWidth="1"/>
    <x:col min="4" max="4" width="16" hidden="0" customWidth="1"/>
    <x:col min="5" max="5" width="16" hidden="0" customWidth="1"/>
    <x:col min="6" max="6" width="16" hidden="0" customWidth="1"/>
    <x:col min="7" max="7" width="16" hidden="0" customWidth="1"/>
    <x:col min="8" max="8" width="16" hidden="0" customWidth="1"/>
  </x:cols>
  <x:sheetData>
    <x:row r="2" ht="23" customHeight="1">
      <x:c r="B2" s="41" t="str">
        <x:v>Systematic Business Operations | monthly planning</x:v>
      </x:c>
      <x:c r="C2" s="40"/>
      <x:c r="D2" s="40"/>
      <x:c r="E2" s="40"/>
      <x:c r="F2" s="40"/>
      <x:c r="G2" s="40"/>
      <x:c r="H2" s="40"/>
    </x:row>
    <x:row r="3" ht="23" customHeight="1">
      <x:c r="B3" s="40"/>
      <x:c r="C3" s="40"/>
      <x:c r="D3" s="40"/>
      <x:c r="E3" s="40"/>
      <x:c r="F3" s="40"/>
      <x:c r="G3" s="40"/>
      <x:c r="H3" s="40"/>
    </x:row>
    <x:row r="4" ht="23" customHeight="1">
      <x:c r="B4" s="40" t="str">
        <x:v>Case selected</x:v>
      </x:c>
      <x:c r="C4" s="40"/>
      <x:c r="D4" s="40" t="str">
        <x:f>'Planning inputs'!D4</x:f>
        <x:v>Working</x:v>
      </x:c>
      <x:c r="E4" s="40"/>
      <x:c r="F4" s="40"/>
      <x:c r="G4" s="40"/>
      <x:c r="H4" s="40"/>
    </x:row>
    <x:row r="5" ht="23" customHeight="1">
      <x:c r="B5" s="40" t="str">
        <x:v>Average month within each operating year; not promised sales.</x:v>
      </x:c>
      <x:c r="C5" s="40"/>
      <x:c r="D5" s="40"/>
      <x:c r="E5" s="40"/>
      <x:c r="F5" s="40"/>
      <x:c r="G5" s="40"/>
      <x:c r="H5" s="40"/>
    </x:row>
    <x:row r="6" ht="23" customHeight="1">
      <x:c r="B6" s="40"/>
      <x:c r="C6" s="40"/>
      <x:c r="D6" s="40"/>
      <x:c r="E6" s="40"/>
      <x:c r="F6" s="40"/>
      <x:c r="G6" s="40"/>
      <x:c r="H6" s="40"/>
    </x:row>
    <x:row r="7" ht="23" customHeight="1">
      <x:c r="B7" s="44" t="str">
        <x:v>Monthly measure</x:v>
      </x:c>
      <x:c r="C7" s="44" t="str">
        <x:v>Unit</x:v>
      </x:c>
      <x:c r="D7" s="44" t="str">
        <x:v>Year 1</x:v>
      </x:c>
      <x:c r="E7" s="44" t="str">
        <x:v>Year 2</x:v>
      </x:c>
      <x:c r="F7" s="44" t="str">
        <x:v>Year 3</x:v>
      </x:c>
      <x:c r="G7" s="44" t="str">
        <x:v>Year 4</x:v>
      </x:c>
      <x:c r="H7" s="44" t="str">
        <x:v>Year 5</x:v>
      </x:c>
    </x:row>
    <x:row r="8" ht="23" customHeight="1">
      <x:c r="B8" s="40" t="str">
        <x:v>Volume</x:v>
      </x:c>
      <x:c r="C8" s="40" t="str">
        <x:v>units</x:v>
      </x:c>
      <x:c r="D8" s="62" t="n">
        <x:f>'Planning inputs'!D7</x:f>
        <x:v>6</x:v>
      </x:c>
      <x:c r="E8" s="62" t="n">
        <x:f>'Planning inputs'!E7</x:f>
        <x:v>9</x:v>
      </x:c>
      <x:c r="F8" s="62" t="n">
        <x:f>'Planning inputs'!F7</x:f>
        <x:v>12</x:v>
      </x:c>
      <x:c r="G8" s="62" t="n">
        <x:f>'Planning inputs'!G7</x:f>
        <x:v>15</x:v>
      </x:c>
      <x:c r="H8" s="62" t="n">
        <x:f>'Planning inputs'!H7</x:f>
        <x:v>18</x:v>
      </x:c>
    </x:row>
    <x:row r="9" ht="23" customHeight="1">
      <x:c r="B9" s="40" t="str">
        <x:v>Price per unit / client</x:v>
      </x:c>
      <x:c r="C9" s="40" t="str">
        <x:v>USD</x:v>
      </x:c>
      <x:c r="D9" s="48" t="n">
        <x:f>'Planning inputs'!D12</x:f>
        <x:v>750</x:v>
      </x:c>
      <x:c r="E9" s="48" t="n">
        <x:f>'Planning inputs'!E12</x:f>
        <x:v>750</x:v>
      </x:c>
      <x:c r="F9" s="48" t="n">
        <x:f>'Planning inputs'!F12</x:f>
        <x:v>750</x:v>
      </x:c>
      <x:c r="G9" s="48" t="n">
        <x:f>'Planning inputs'!G12</x:f>
        <x:v>750</x:v>
      </x:c>
      <x:c r="H9" s="48" t="n">
        <x:f>'Planning inputs'!H12</x:f>
        <x:v>750</x:v>
      </x:c>
    </x:row>
    <x:row r="10" ht="23" customHeight="1">
      <x:c r="B10" s="40" t="str">
        <x:v>Delivery cash per unit</x:v>
      </x:c>
      <x:c r="C10" s="40" t="str">
        <x:v>USD</x:v>
      </x:c>
      <x:c r="D10" s="48" t="n">
        <x:f>'Planning inputs'!D17</x:f>
        <x:v>100</x:v>
      </x:c>
      <x:c r="E10" s="48" t="n">
        <x:f>'Planning inputs'!E17</x:f>
        <x:v>100</x:v>
      </x:c>
      <x:c r="F10" s="48" t="n">
        <x:f>'Planning inputs'!F17</x:f>
        <x:v>100</x:v>
      </x:c>
      <x:c r="G10" s="48" t="n">
        <x:f>'Planning inputs'!G17</x:f>
        <x:v>100</x:v>
      </x:c>
      <x:c r="H10" s="48" t="n">
        <x:f>'Planning inputs'!H17</x:f>
        <x:v>100</x:v>
      </x:c>
    </x:row>
    <x:row r="11" ht="23" customHeight="1">
      <x:c r="B11" s="40" t="str">
        <x:v>Delivery hours per unit</x:v>
      </x:c>
      <x:c r="C11" s="40" t="str">
        <x:v>hours</x:v>
      </x:c>
      <x:c r="D11" s="62" t="n">
        <x:f>'Planning inputs'!D22</x:f>
        <x:v>10</x:v>
      </x:c>
      <x:c r="E11" s="62" t="n">
        <x:f>'Planning inputs'!E22</x:f>
        <x:v>10</x:v>
      </x:c>
      <x:c r="F11" s="62" t="n">
        <x:f>'Planning inputs'!F22</x:f>
        <x:v>10</x:v>
      </x:c>
      <x:c r="G11" s="62" t="n">
        <x:f>'Planning inputs'!G22</x:f>
        <x:v>10</x:v>
      </x:c>
      <x:c r="H11" s="62" t="n">
        <x:f>'Planning inputs'!H22</x:f>
        <x:v>10</x:v>
      </x:c>
    </x:row>
    <x:row r="12" ht="23" customHeight="1">
      <x:c r="B12" s="40" t="str">
        <x:v>Work value per hour</x:v>
      </x:c>
      <x:c r="C12" s="40" t="str">
        <x:v>USD/hour</x:v>
      </x:c>
      <x:c r="D12" s="48" t="n">
        <x:f>'Planning inputs'!D27</x:f>
        <x:v>45</x:v>
      </x:c>
      <x:c r="E12" s="48" t="n">
        <x:f>'Planning inputs'!E27</x:f>
        <x:v>45</x:v>
      </x:c>
      <x:c r="F12" s="48" t="n">
        <x:f>'Planning inputs'!F27</x:f>
        <x:v>45</x:v>
      </x:c>
      <x:c r="G12" s="48" t="n">
        <x:f>'Planning inputs'!G27</x:f>
        <x:v>45</x:v>
      </x:c>
      <x:c r="H12" s="48" t="n">
        <x:f>'Planning inputs'!H27</x:f>
        <x:v>45</x:v>
      </x:c>
    </x:row>
    <x:row r="13" ht="23" customHeight="1">
      <x:c r="B13" s="40" t="str">
        <x:v>Paid share of work</x:v>
      </x:c>
      <x:c r="C13" s="40" t="str">
        <x:v>fraction</x:v>
      </x:c>
      <x:c r="D13" s="63" t="n">
        <x:f>'Planning inputs'!D32</x:f>
        <x:v>0</x:v>
      </x:c>
      <x:c r="E13" s="63" t="n">
        <x:f>'Planning inputs'!E32</x:f>
        <x:v>0</x:v>
      </x:c>
      <x:c r="F13" s="63" t="n">
        <x:f>'Planning inputs'!F32</x:f>
        <x:v>0.05405405405405406</x:v>
      </x:c>
      <x:c r="G13" s="63" t="n">
        <x:f>'Planning inputs'!G32</x:f>
        <x:v>0.23076923076923073</x:v>
      </x:c>
      <x:c r="H13" s="63" t="n">
        <x:f>'Planning inputs'!H32</x:f>
        <x:v>0.35185185185185186</x:v>
      </x:c>
    </x:row>
    <x:row r="14" ht="23" customHeight="1">
      <x:c r="B14" s="40" t="str">
        <x:v>Fixed overhead per month</x:v>
      </x:c>
      <x:c r="C14" s="40" t="str">
        <x:v>USD</x:v>
      </x:c>
      <x:c r="D14" s="48" t="n">
        <x:f>'Planning inputs'!D37</x:f>
        <x:v>500</x:v>
      </x:c>
      <x:c r="E14" s="48" t="n">
        <x:f>'Planning inputs'!E37</x:f>
        <x:v>750</x:v>
      </x:c>
      <x:c r="F14" s="48" t="n">
        <x:f>'Planning inputs'!F37</x:f>
        <x:v>1000</x:v>
      </x:c>
      <x:c r="G14" s="48" t="n">
        <x:f>'Planning inputs'!G37</x:f>
        <x:v>1250</x:v>
      </x:c>
      <x:c r="H14" s="48" t="n">
        <x:f>'Planning inputs'!H37</x:f>
        <x:v>1500</x:v>
      </x:c>
    </x:row>
    <x:row r="15" ht="23" customHeight="1">
      <x:c r="B15" s="40" t="str">
        <x:v>Extra admin hours</x:v>
      </x:c>
      <x:c r="C15" s="40" t="str">
        <x:v>hours/month</x:v>
      </x:c>
      <x:c r="D15" s="62" t="n">
        <x:f>'Planning inputs'!D42</x:f>
        <x:v>20</x:v>
      </x:c>
      <x:c r="E15" s="62" t="n">
        <x:f>'Planning inputs'!E42</x:f>
        <x:v>24</x:v>
      </x:c>
      <x:c r="F15" s="62" t="n">
        <x:f>'Planning inputs'!F42</x:f>
        <x:v>28</x:v>
      </x:c>
      <x:c r="G15" s="62" t="n">
        <x:f>'Planning inputs'!G42</x:f>
        <x:v>32</x:v>
      </x:c>
      <x:c r="H15" s="62" t="n">
        <x:f>'Planning inputs'!H42</x:f>
        <x:v>36</x:v>
      </x:c>
    </x:row>
    <x:row r="16" ht="23" customHeight="1">
      <x:c r="B16" s="40" t="str">
        <x:v>Cycle / cash coverage months</x:v>
      </x:c>
      <x:c r="C16" s="40" t="str">
        <x:v>months</x:v>
      </x:c>
      <x:c r="D16" s="62" t="n">
        <x:f>'Planning inputs'!D47</x:f>
        <x:v>1</x:v>
      </x:c>
      <x:c r="E16" s="62" t="n">
        <x:f>'Planning inputs'!E47</x:f>
        <x:v>1</x:v>
      </x:c>
      <x:c r="F16" s="62" t="n">
        <x:f>'Planning inputs'!F47</x:f>
        <x:v>1</x:v>
      </x:c>
      <x:c r="G16" s="62" t="n">
        <x:f>'Planning inputs'!G47</x:f>
        <x:v>1</x:v>
      </x:c>
      <x:c r="H16" s="62" t="n">
        <x:f>'Planning inputs'!H47</x:f>
        <x:v>1</x:v>
      </x:c>
    </x:row>
    <x:row r="17" ht="23" customHeight="1">
      <x:c r="B17" s="40"/>
      <x:c r="C17" s="40"/>
      <x:c r="D17" s="48"/>
      <x:c r="E17" s="48"/>
      <x:c r="F17" s="48"/>
      <x:c r="G17" s="48"/>
      <x:c r="H17" s="48"/>
    </x:row>
    <x:row r="18" ht="23" customHeight="1">
      <x:c r="B18" s="66" t="str">
        <x:v>Customer revenue</x:v>
      </x:c>
      <x:c r="C18" s="66"/>
      <x:c r="D18" s="67" t="n">
        <x:f>IF(D32="Inputs valid",D8*D9,"n.a.")</x:f>
        <x:v>4500</x:v>
      </x:c>
      <x:c r="E18" s="67" t="n">
        <x:f>IF(E32="Inputs valid",E8*E9,"n.a.")</x:f>
        <x:v>6750</x:v>
      </x:c>
      <x:c r="F18" s="67" t="n">
        <x:f>IF(F32="Inputs valid",F8*F9,"n.a.")</x:f>
        <x:v>9000</x:v>
      </x:c>
      <x:c r="G18" s="67" t="n">
        <x:f>IF(G32="Inputs valid",G8*G9,"n.a.")</x:f>
        <x:v>11250</x:v>
      </x:c>
      <x:c r="H18" s="67" t="n">
        <x:f>IF(H32="Inputs valid",H8*H9,"n.a.")</x:f>
        <x:v>13500</x:v>
      </x:c>
    </x:row>
    <x:row r="19" ht="23" customHeight="1">
      <x:c r="B19" s="40" t="str">
        <x:v>Delivery cash cost</x:v>
      </x:c>
      <x:c r="C19" s="40"/>
      <x:c r="D19" s="48" t="n">
        <x:f>IF(D32="Inputs valid",D8*D10,"n.a.")</x:f>
        <x:v>600</x:v>
      </x:c>
      <x:c r="E19" s="48" t="n">
        <x:f>IF(E32="Inputs valid",E8*E10,"n.a.")</x:f>
        <x:v>900</x:v>
      </x:c>
      <x:c r="F19" s="48" t="n">
        <x:f>IF(F32="Inputs valid",F8*F10,"n.a.")</x:f>
        <x:v>1200</x:v>
      </x:c>
      <x:c r="G19" s="48" t="n">
        <x:f>IF(G32="Inputs valid",G8*G10,"n.a.")</x:f>
        <x:v>1500</x:v>
      </x:c>
      <x:c r="H19" s="48" t="n">
        <x:f>IF(H32="Inputs valid",H8*H10,"n.a.")</x:f>
        <x:v>1800</x:v>
      </x:c>
    </x:row>
    <x:row r="20" ht="23" customHeight="1">
      <x:c r="B20" s="40" t="str">
        <x:v>Delivery + admin work hours</x:v>
      </x:c>
      <x:c r="C20" s="40"/>
      <x:c r="D20" s="62" t="n">
        <x:f>IF(D32="Inputs valid",D8*D11+D15,"n.a.")</x:f>
        <x:v>80</x:v>
      </x:c>
      <x:c r="E20" s="62" t="n">
        <x:f>IF(E32="Inputs valid",E8*E11+E15,"n.a.")</x:f>
        <x:v>114</x:v>
      </x:c>
      <x:c r="F20" s="62" t="n">
        <x:f>IF(F32="Inputs valid",F8*F11+F15,"n.a.")</x:f>
        <x:v>148</x:v>
      </x:c>
      <x:c r="G20" s="62" t="n">
        <x:f>IF(G32="Inputs valid",G8*G11+G15,"n.a.")</x:f>
        <x:v>182</x:v>
      </x:c>
      <x:c r="H20" s="62" t="n">
        <x:f>IF(H32="Inputs valid",H8*H11+H15,"n.a.")</x:f>
        <x:v>216</x:v>
      </x:c>
    </x:row>
    <x:row r="21" ht="23" customHeight="1">
      <x:c r="B21" s="40" t="str">
        <x:v>Economic value of all work</x:v>
      </x:c>
      <x:c r="C21" s="40"/>
      <x:c r="D21" s="48" t="n">
        <x:f>IF(D32="Inputs valid",D20*D12,"n.a.")</x:f>
        <x:v>3600</x:v>
      </x:c>
      <x:c r="E21" s="48" t="n">
        <x:f>IF(E32="Inputs valid",E20*E12,"n.a.")</x:f>
        <x:v>5130</x:v>
      </x:c>
      <x:c r="F21" s="48" t="n">
        <x:f>IF(F32="Inputs valid",F20*F12,"n.a.")</x:f>
        <x:v>6660</x:v>
      </x:c>
      <x:c r="G21" s="48" t="n">
        <x:f>IF(G32="Inputs valid",G20*G12,"n.a.")</x:f>
        <x:v>8190</x:v>
      </x:c>
      <x:c r="H21" s="48" t="n">
        <x:f>IF(H32="Inputs valid",H20*H12,"n.a.")</x:f>
        <x:v>9720</x:v>
      </x:c>
    </x:row>
    <x:row r="22" ht="23" customHeight="1">
      <x:c r="B22" s="40" t="str">
        <x:v>Paid portion of work</x:v>
      </x:c>
      <x:c r="C22" s="40"/>
      <x:c r="D22" s="48" t="n">
        <x:f>IF(D32="Inputs valid",D21*D13,"n.a.")</x:f>
        <x:v>0</x:v>
      </x:c>
      <x:c r="E22" s="48" t="n">
        <x:f>IF(E32="Inputs valid",E21*E13,"n.a.")</x:f>
        <x:v>0</x:v>
      </x:c>
      <x:c r="F22" s="48" t="n">
        <x:f>IF(F32="Inputs valid",F21*F13,"n.a.")</x:f>
        <x:v>360</x:v>
      </x:c>
      <x:c r="G22" s="48" t="n">
        <x:f>IF(G32="Inputs valid",G21*G13,"n.a.")</x:f>
        <x:v>1889.9999999999995</x:v>
      </x:c>
      <x:c r="H22" s="48" t="n">
        <x:f>IF(H32="Inputs valid",H21*H13,"n.a.")</x:f>
        <x:v>3420</x:v>
      </x:c>
    </x:row>
    <x:row r="23" ht="23" customHeight="1">
      <x:c r="B23" s="66" t="str">
        <x:v>Cash before unpaid owner work</x:v>
      </x:c>
      <x:c r="C23" s="66"/>
      <x:c r="D23" s="67" t="n">
        <x:f>IF(D32="Inputs valid",D18-D19-D14-D22,"n.a.")</x:f>
        <x:v>3400</x:v>
      </x:c>
      <x:c r="E23" s="67" t="n">
        <x:f>IF(E32="Inputs valid",E18-E19-E14-E22,"n.a.")</x:f>
        <x:v>5100</x:v>
      </x:c>
      <x:c r="F23" s="67" t="n">
        <x:f>IF(F32="Inputs valid",F18-F19-F14-F22,"n.a.")</x:f>
        <x:v>6440</x:v>
      </x:c>
      <x:c r="G23" s="67" t="n">
        <x:f>IF(G32="Inputs valid",G18-G19-G14-G22,"n.a.")</x:f>
        <x:v>6610</x:v>
      </x:c>
      <x:c r="H23" s="67" t="n">
        <x:f>IF(H32="Inputs valid",H18-H19-H14-H22,"n.a.")</x:f>
        <x:v>6780</x:v>
      </x:c>
    </x:row>
    <x:row r="24" ht="23" customHeight="1">
      <x:c r="B24" s="40" t="str">
        <x:v>Unpaid owner work allowance</x:v>
      </x:c>
      <x:c r="C24" s="40"/>
      <x:c r="D24" s="48" t="n">
        <x:f>IF(D32="Inputs valid",D21-D22,"n.a.")</x:f>
        <x:v>3600</x:v>
      </x:c>
      <x:c r="E24" s="48" t="n">
        <x:f>IF(E32="Inputs valid",E21-E22,"n.a.")</x:f>
        <x:v>5130</x:v>
      </x:c>
      <x:c r="F24" s="48" t="n">
        <x:f>IF(F32="Inputs valid",F21-F22,"n.a.")</x:f>
        <x:v>6300</x:v>
      </x:c>
      <x:c r="G24" s="48" t="n">
        <x:f>IF(G32="Inputs valid",G21-G22,"n.a.")</x:f>
        <x:v>6300</x:v>
      </x:c>
      <x:c r="H24" s="48" t="n">
        <x:f>IF(H32="Inputs valid",H21-H22,"n.a.")</x:f>
        <x:v>6300</x:v>
      </x:c>
    </x:row>
    <x:row r="25" ht="23" customHeight="1">
      <x:c r="B25" s="70" t="str">
        <x:v>Remainder after all modeled work</x:v>
      </x:c>
      <x:c r="C25" s="70"/>
      <x:c r="D25" s="71" t="n">
        <x:f>IF(D32="Inputs valid",D23-D24,"n.a.")</x:f>
        <x:v>-200</x:v>
      </x:c>
      <x:c r="E25" s="71" t="n">
        <x:f>IF(E32="Inputs valid",E23-E24,"n.a.")</x:f>
        <x:v>-30</x:v>
      </x:c>
      <x:c r="F25" s="71" t="n">
        <x:f>IF(F32="Inputs valid",F23-F24,"n.a.")</x:f>
        <x:v>140</x:v>
      </x:c>
      <x:c r="G25" s="71" t="n">
        <x:f>IF(G32="Inputs valid",G23-G24,"n.a.")</x:f>
        <x:v>310</x:v>
      </x:c>
      <x:c r="H25" s="71" t="n">
        <x:f>IF(H32="Inputs valid",H23-H24,"n.a.")</x:f>
        <x:v>480</x:v>
      </x:c>
    </x:row>
    <x:row r="26" ht="23" customHeight="1">
      <x:c r="B26" s="40"/>
      <x:c r="C26" s="40"/>
      <x:c r="D26" s="48"/>
      <x:c r="E26" s="48"/>
      <x:c r="F26" s="48"/>
      <x:c r="G26" s="48"/>
      <x:c r="H26" s="48"/>
    </x:row>
    <x:row r="27" ht="23" customHeight="1">
      <x:c r="B27" s="40" t="str">
        <x:v>Owner work hours</x:v>
      </x:c>
      <x:c r="C27" s="40"/>
      <x:c r="D27" s="62" t="n">
        <x:f>IF(D32="Inputs valid",D20*(1-D13),"n.a.")</x:f>
        <x:v>80</x:v>
      </x:c>
      <x:c r="E27" s="62" t="n">
        <x:f>IF(E32="Inputs valid",E20*(1-E13),"n.a.")</x:f>
        <x:v>114</x:v>
      </x:c>
      <x:c r="F27" s="62" t="n">
        <x:f>IF(F32="Inputs valid",F20*(1-F13),"n.a.")</x:f>
        <x:v>140</x:v>
      </x:c>
      <x:c r="G27" s="62" t="n">
        <x:f>IF(G32="Inputs valid",G20*(1-G13),"n.a.")</x:f>
        <x:v>140</x:v>
      </x:c>
      <x:c r="H27" s="62" t="n">
        <x:f>IF(H32="Inputs valid",H20*(1-H13),"n.a.")</x:f>
        <x:v>140</x:v>
      </x:c>
    </x:row>
    <x:row r="28" ht="23" customHeight="1">
      <x:c r="B28" s="40" t="str">
        <x:v>Paid team work hours</x:v>
      </x:c>
      <x:c r="C28" s="40"/>
      <x:c r="D28" s="62" t="n">
        <x:f>IF(D32="Inputs valid",D20*D13,"n.a.")</x:f>
        <x:v>0</x:v>
      </x:c>
      <x:c r="E28" s="62" t="n">
        <x:f>IF(E32="Inputs valid",E20*E13,"n.a.")</x:f>
        <x:v>0</x:v>
      </x:c>
      <x:c r="F28" s="62" t="n">
        <x:f>IF(F32="Inputs valid",F20*F13,"n.a.")</x:f>
        <x:v>8</x:v>
      </x:c>
      <x:c r="G28" s="62" t="n">
        <x:f>IF(G32="Inputs valid",G20*G13,"n.a.")</x:f>
        <x:v>41.99999999999999</x:v>
      </x:c>
      <x:c r="H28" s="62" t="n">
        <x:f>IF(H32="Inputs valid",H20*H13,"n.a.")</x:f>
        <x:v>76</x:v>
      </x:c>
    </x:row>
    <x:row r="29" ht="23" customHeight="1">
      <x:c r="B29" s="66" t="str">
        <x:v>Working-cash coverage required</x:v>
      </x:c>
      <x:c r="C29" s="66"/>
      <x:c r="D29" s="67" t="n">
        <x:f>IF(D32="Inputs valid",D19*D16+2*(D14+D22),"n.a.")</x:f>
        <x:v>1600</x:v>
      </x:c>
      <x:c r="E29" s="67" t="n">
        <x:f>IF(E32="Inputs valid",E19*E16+2*(E14+E22),"n.a.")</x:f>
        <x:v>2400</x:v>
      </x:c>
      <x:c r="F29" s="67" t="n">
        <x:f>IF(F32="Inputs valid",F19*F16+2*(F14+F22),"n.a.")</x:f>
        <x:v>3920</x:v>
      </x:c>
      <x:c r="G29" s="67" t="n">
        <x:f>IF(G32="Inputs valid",G19*G16+2*(G14+G22),"n.a.")</x:f>
        <x:v>7779.999999999999</x:v>
      </x:c>
      <x:c r="H29" s="67" t="n">
        <x:f>IF(H32="Inputs valid",H19*H16+2*(H14+H22),"n.a.")</x:f>
        <x:v>11640</x:v>
      </x:c>
    </x:row>
    <x:row r="30" ht="23" customHeight="1">
      <x:c r="B30" s="40" t="str">
        <x:v>Concurrent stock / deliveries</x:v>
      </x:c>
      <x:c r="C30" s="40"/>
      <x:c r="D30" s="62" t="n">
        <x:f>IF(D32="Inputs valid",D8*D16,"n.a.")</x:f>
        <x:v>6</x:v>
      </x:c>
      <x:c r="E30" s="62" t="n">
        <x:f>IF(E32="Inputs valid",E8*E16,"n.a.")</x:f>
        <x:v>9</x:v>
      </x:c>
      <x:c r="F30" s="62" t="n">
        <x:f>IF(F32="Inputs valid",F8*F16,"n.a.")</x:f>
        <x:v>12</x:v>
      </x:c>
      <x:c r="G30" s="62" t="n">
        <x:f>IF(G32="Inputs valid",G8*G16,"n.a.")</x:f>
        <x:v>15</x:v>
      </x:c>
      <x:c r="H30" s="62" t="n">
        <x:f>IF(H32="Inputs valid",H8*H16,"n.a.")</x:f>
        <x:v>18</x:v>
      </x:c>
    </x:row>
    <x:row r="31" ht="40" customHeight="1">
      <x:c r="B31" s="40" t="str">
        <x:v>Owner workload screen</x:v>
      </x:c>
      <x:c r="C31" s="40"/>
      <x:c r="D31" s="42" t="str">
        <x:f>IF(D32="Inputs valid",IF(D27&gt;160,"Needs more help","Within 160h screen"),"n.a.")</x:f>
        <x:v>Within 160h screen</x:v>
      </x:c>
      <x:c r="E31" s="42" t="str">
        <x:f>IF(E32="Inputs valid",IF(E27&gt;160,"Needs more help","Within 160h screen"),"n.a.")</x:f>
        <x:v>Within 160h screen</x:v>
      </x:c>
      <x:c r="F31" s="42" t="str">
        <x:f>IF(F32="Inputs valid",IF(F27&gt;160,"Needs more help","Within 160h screen"),"n.a.")</x:f>
        <x:v>Within 160h screen</x:v>
      </x:c>
      <x:c r="G31" s="42" t="str">
        <x:f>IF(G32="Inputs valid",IF(G27&gt;160,"Needs more help","Within 160h screen"),"n.a.")</x:f>
        <x:v>Within 160h screen</x:v>
      </x:c>
      <x:c r="H31" s="42" t="str">
        <x:f>IF(H32="Inputs valid",IF(H27&gt;160,"Needs more help","Within 160h screen"),"n.a.")</x:f>
        <x:v>Within 160h screen</x:v>
      </x:c>
    </x:row>
    <x:row r="32" ht="40" customHeight="1">
      <x:c r="B32" s="40" t="str">
        <x:v>Model input status</x:v>
      </x:c>
      <x:c r="C32" s="40"/>
      <x:c r="D32" s="42" t="str">
        <x:f>IF(OR(COUNT(D8:D16)&lt;&gt;9,MIN(D8:D16)&lt;0,D13&gt;1),"Check inputs","Inputs valid")</x:f>
        <x:v>Inputs valid</x:v>
      </x:c>
      <x:c r="E32" s="42" t="str">
        <x:f>IF(OR(COUNT(E8:E16)&lt;&gt;9,MIN(E8:E16)&lt;0,E13&gt;1),"Check inputs","Inputs valid")</x:f>
        <x:v>Inputs valid</x:v>
      </x:c>
      <x:c r="F32" s="42" t="str">
        <x:f>IF(OR(COUNT(F8:F16)&lt;&gt;9,MIN(F8:F16)&lt;0,F13&gt;1),"Check inputs","Inputs valid")</x:f>
        <x:v>Inputs valid</x:v>
      </x:c>
      <x:c r="G32" s="42" t="str">
        <x:f>IF(OR(COUNT(G8:G16)&lt;&gt;9,MIN(G8:G16)&lt;0,G13&gt;1),"Check inputs","Inputs valid")</x:f>
        <x:v>Inputs valid</x:v>
      </x:c>
      <x:c r="H32" s="42" t="str">
        <x:f>IF(OR(COUNT(H8:H16)&lt;&gt;9,MIN(H8:H16)&lt;0,H13&gt;1),"Check inputs","Inputs valid")</x:f>
        <x:v>Inputs valid</x:v>
      </x:c>
    </x:row>
    <x:row r="33" ht="23" customHeight="1">
      <x:c r="B33" s="40"/>
      <x:c r="C33" s="40"/>
      <x:c r="D33" s="40"/>
      <x:c r="E33" s="40"/>
      <x:c r="F33" s="40"/>
      <x:c r="G33" s="40"/>
      <x:c r="H33" s="40"/>
    </x:row>
    <x:row r="34" ht="23" customHeight="1">
      <x:c r="B34" s="40"/>
      <x:c r="C34" s="40"/>
      <x:c r="D34" s="40"/>
      <x:c r="E34" s="40"/>
      <x:c r="F34" s="40"/>
      <x:c r="G34" s="40"/>
      <x:c r="H34" s="40"/>
    </x:row>
    <x:row r="35" ht="44" customHeight="1">
      <x:c r="B35" s="42" t="str">
        <x:v>Change the single case selector on Planning inputs. Yellow cells are proposed assumptions. The handbook shows the September 21 comparison; editing a workbook does not rewrite the book.</x:v>
      </x:c>
      <x:c r="C35" s="42"/>
      <x:c r="D35" s="42"/>
      <x:c r="E35" s="42"/>
      <x:c r="F35" s="42"/>
      <x:c r="G35" s="42"/>
      <x:c r="H35" s="42"/>
    </x:row>
    <x:row r="36" ht="44" customHeight="1">
      <x:c r="B36" s="42" t="str">
        <x:v>These are five illustrative operating years shown as an average month, not calendar-month cash flow. No seasonality, tax, debt, capex, distributions or new CSG funding is forecast.</x:v>
      </x:c>
      <x:c r="C36" s="42"/>
      <x:c r="D36" s="42"/>
      <x:c r="E36" s="42"/>
      <x:c r="F36" s="42"/>
      <x:c r="G36" s="42"/>
      <x:c r="H36" s="42"/>
    </x:row>
    <x:row r="37" ht="44" customHeight="1">
      <x:c r="B37" s="42" t="str">
        <x:v>The working case leaves $3,400 cash before owner withdrawals and tax. Its $200 economic shortfall arises only after an assumed $3,600 owner-time allowance, not a cash payment. Costs and hours remain unverified planning assumptions.</x:v>
      </x:c>
      <x:c r="C37" s="42"/>
      <x:c r="D37" s="42"/>
      <x:c r="E37" s="42"/>
      <x:c r="F37" s="42"/>
      <x:c r="G37" s="42"/>
      <x:c r="H37" s="42"/>
    </x:row>
    <x:row r="38" ht="44" customHeight="1">
      <x:c r="B38" s="42" t="str">
        <x:v>Working-cash coverage is a sizing test, not the bank balance or an assurance of funding. CSG partly funds separate businesses; record support separately from revenue and do not merge entities.</x:v>
      </x:c>
      <x:c r="C38" s="42"/>
      <x:c r="D38" s="42"/>
      <x:c r="E38" s="42"/>
      <x:c r="F38" s="42"/>
      <x:c r="G38" s="42"/>
      <x:c r="H38" s="42"/>
    </x:row>
    <x:row r="39" ht="44" customHeight="1">
      <x:c r="B39" s="42" t="str">
        <x:v>160 hours/month is a workload screen, not a proven schedule. Include time off and peaks when hiring. Actual labor burden, quotes, capacity and customer demand can change the result.</x:v>
      </x:c>
      <x:c r="C39" s="42"/>
      <x:c r="D39" s="42"/>
      <x:c r="E39" s="42"/>
      <x:c r="F39" s="42"/>
      <x:c r="G39" s="42"/>
      <x:c r="H39" s="42"/>
    </x:row>
    <x:row r="40" ht="23" customHeight="1">
      <x:c r="B40" s="40"/>
      <x:c r="C40" s="40"/>
      <x:c r="D40" s="40"/>
      <x:c r="E40" s="40"/>
      <x:c r="F40" s="40"/>
      <x:c r="G40" s="40"/>
      <x:c r="H40" s="40"/>
    </x:row>
    <x:row r="41" ht="23" customHeight="1">
      <x:c r="B41" s="40"/>
      <x:c r="C41" s="40"/>
      <x:c r="D41" s="40"/>
      <x:c r="E41" s="40"/>
      <x:c r="F41" s="40"/>
      <x:c r="G41" s="40"/>
      <x:c r="H41" s="40"/>
    </x:row>
    <x:row r="42" ht="23" customHeight="1">
      <x:c r="B42" s="40"/>
      <x:c r="C42" s="40"/>
      <x:c r="D42" s="40"/>
      <x:c r="E42" s="40"/>
      <x:c r="F42" s="40"/>
      <x:c r="G42" s="40"/>
      <x:c r="H42" s="40"/>
    </x:row>
    <x:row r="43" ht="23" customHeight="1">
      <x:c r="B43" s="40"/>
      <x:c r="C43" s="40"/>
      <x:c r="D43" s="40"/>
      <x:c r="E43" s="40"/>
      <x:c r="F43" s="40"/>
      <x:c r="G43" s="40"/>
      <x:c r="H43" s="40"/>
    </x:row>
    <x:row r="44" ht="23" customHeight="1">
      <x:c r="B44" s="40"/>
      <x:c r="C44" s="40"/>
      <x:c r="D44" s="40"/>
      <x:c r="E44" s="40"/>
      <x:c r="F44" s="40"/>
      <x:c r="G44" s="40"/>
      <x:c r="H44" s="40"/>
    </x:row>
    <x:row r="45" ht="23" customHeight="1">
      <x:c r="B45" s="40"/>
      <x:c r="C45" s="40"/>
      <x:c r="D45" s="40"/>
      <x:c r="E45" s="40"/>
      <x:c r="F45" s="40"/>
      <x:c r="G45" s="40"/>
      <x:c r="H45" s="40"/>
    </x:row>
    <x:row r="46" ht="23" customHeight="1">
      <x:c r="B46" s="40"/>
      <x:c r="C46" s="40"/>
      <x:c r="D46" s="40"/>
      <x:c r="E46" s="40"/>
      <x:c r="F46" s="40"/>
      <x:c r="G46" s="40"/>
      <x:c r="H46" s="40"/>
    </x:row>
    <x:row r="47" ht="23" customHeight="1">
      <x:c r="B47" s="40"/>
      <x:c r="C47" s="40"/>
      <x:c r="D47" s="40"/>
      <x:c r="E47" s="40"/>
      <x:c r="F47" s="40"/>
      <x:c r="G47" s="40"/>
      <x:c r="H47" s="40"/>
    </x:row>
    <x:row r="48" ht="23" customHeight="1">
      <x:c r="B48" s="40"/>
      <x:c r="C48" s="40"/>
      <x:c r="D48" s="40"/>
      <x:c r="E48" s="40"/>
      <x:c r="F48" s="40"/>
      <x:c r="G48" s="40"/>
      <x:c r="H48" s="40"/>
    </x:row>
    <x:row r="49" ht="23" customHeight="1">
      <x:c r="B49" s="40"/>
      <x:c r="C49" s="40"/>
      <x:c r="D49" s="40"/>
      <x:c r="E49" s="40"/>
      <x:c r="F49" s="40"/>
      <x:c r="G49" s="40"/>
      <x:c r="H49" s="40"/>
    </x:row>
    <x:row r="50" ht="23" customHeight="1">
      <x:c r="B50" s="40"/>
      <x:c r="C50" s="40"/>
      <x:c r="D50" s="40"/>
      <x:c r="E50" s="40"/>
      <x:c r="F50" s="40"/>
      <x:c r="G50" s="40"/>
      <x:c r="H50" s="40"/>
    </x:row>
    <x:row r="51" ht="23" customHeight="1">
      <x:c r="B51" s="40"/>
      <x:c r="C51" s="40"/>
      <x:c r="D51" s="40"/>
      <x:c r="E51" s="40"/>
      <x:c r="F51" s="40"/>
      <x:c r="G51" s="40"/>
      <x:c r="H51" s="40"/>
    </x:row>
    <x:row r="52" ht="23" customHeight="1">
      <x:c r="B52" s="40"/>
      <x:c r="C52" s="40"/>
      <x:c r="D52" s="40"/>
      <x:c r="E52" s="40"/>
      <x:c r="F52" s="40"/>
      <x:c r="G52" s="40"/>
      <x:c r="H52" s="40"/>
    </x:row>
    <x:row r="53" ht="23" customHeight="1">
      <x:c r="B53" s="40"/>
      <x:c r="C53" s="40"/>
      <x:c r="D53" s="40"/>
      <x:c r="E53" s="40"/>
      <x:c r="F53" s="40"/>
      <x:c r="G53" s="40"/>
      <x:c r="H53" s="40"/>
    </x:row>
    <x:row r="54" ht="23" customHeight="1">
      <x:c r="B54" s="40"/>
      <x:c r="C54" s="40"/>
      <x:c r="D54" s="40"/>
      <x:c r="E54" s="40"/>
      <x:c r="F54" s="40"/>
      <x:c r="G54" s="40"/>
      <x:c r="H54" s="40"/>
    </x:row>
    <x:row r="55" ht="23" customHeight="1">
      <x:c r="B55" s="40"/>
      <x:c r="C55" s="40"/>
      <x:c r="D55" s="40"/>
      <x:c r="E55" s="40"/>
      <x:c r="F55" s="40"/>
      <x:c r="G55" s="40"/>
      <x:c r="H55" s="40"/>
    </x:row>
    <x:row r="56" ht="23" customHeight="1">
      <x:c r="B56" s="40"/>
      <x:c r="C56" s="40"/>
      <x:c r="D56" s="40"/>
      <x:c r="E56" s="40"/>
      <x:c r="F56" s="40"/>
      <x:c r="G56" s="40"/>
      <x:c r="H56" s="40"/>
    </x:row>
    <x:row r="57" ht="23" customHeight="1">
      <x:c r="B57" s="40"/>
      <x:c r="C57" s="40"/>
      <x:c r="D57" s="40"/>
      <x:c r="E57" s="40"/>
      <x:c r="F57" s="40"/>
      <x:c r="G57" s="40"/>
      <x:c r="H57" s="40"/>
    </x:row>
    <x:row r="58" ht="23" customHeight="1">
      <x:c r="B58" s="40"/>
      <x:c r="C58" s="40"/>
      <x:c r="D58" s="40"/>
      <x:c r="E58" s="40"/>
      <x:c r="F58" s="40"/>
      <x:c r="G58" s="40"/>
      <x:c r="H58" s="40"/>
    </x:row>
    <x:row r="59" ht="23" customHeight="1">
      <x:c r="B59" s="40"/>
      <x:c r="C59" s="40"/>
      <x:c r="D59" s="40"/>
      <x:c r="E59" s="40"/>
      <x:c r="F59" s="40"/>
      <x:c r="G59" s="40"/>
      <x:c r="H59" s="40"/>
    </x:row>
    <x:row r="60" ht="23" customHeight="1">
      <x:c r="B60" s="40"/>
      <x:c r="C60" s="40"/>
      <x:c r="D60" s="40"/>
      <x:c r="E60" s="40"/>
      <x:c r="F60" s="40"/>
      <x:c r="G60" s="40"/>
      <x:c r="H60" s="40"/>
    </x:row>
    <x:row r="61" ht="23" customHeight="1">
      <x:c r="B61" s="40"/>
      <x:c r="C61" s="40"/>
      <x:c r="D61" s="40"/>
      <x:c r="E61" s="40"/>
      <x:c r="F61" s="40"/>
      <x:c r="G61" s="40"/>
      <x:c r="H61" s="40"/>
    </x:row>
    <x:row r="62" ht="23" customHeight="1">
      <x:c r="B62" s="40"/>
      <x:c r="C62" s="40"/>
      <x:c r="D62" s="40"/>
      <x:c r="E62" s="40"/>
      <x:c r="F62" s="40"/>
      <x:c r="G62" s="40"/>
      <x:c r="H62" s="40"/>
    </x:row>
    <x:row r="63" ht="23" customHeight="1">
      <x:c r="B63" s="40"/>
      <x:c r="C63" s="40"/>
      <x:c r="D63" s="40"/>
      <x:c r="E63" s="40"/>
      <x:c r="F63" s="40"/>
      <x:c r="G63" s="40"/>
      <x:c r="H63" s="40"/>
    </x:row>
    <x:row r="64" ht="23" customHeight="1">
      <x:c r="B64" s="40"/>
      <x:c r="C64" s="40"/>
      <x:c r="D64" s="40"/>
      <x:c r="E64" s="40"/>
      <x:c r="F64" s="40"/>
      <x:c r="G64" s="40"/>
      <x:c r="H64" s="40"/>
    </x:row>
    <x:row r="65" ht="23" customHeight="1">
      <x:c r="B65" s="40"/>
      <x:c r="C65" s="40"/>
      <x:c r="D65" s="40"/>
      <x:c r="E65" s="40"/>
      <x:c r="F65" s="40"/>
      <x:c r="G65" s="40"/>
      <x:c r="H65" s="40"/>
    </x:row>
    <x:row r="66" ht="23" customHeight="1">
      <x:c r="B66" s="40"/>
      <x:c r="C66" s="40"/>
      <x:c r="D66" s="40"/>
      <x:c r="E66" s="40"/>
      <x:c r="F66" s="40"/>
      <x:c r="G66" s="40"/>
      <x:c r="H66" s="40"/>
    </x:row>
    <x:row r="67" ht="23" customHeight="1">
      <x:c r="B67" s="40"/>
      <x:c r="C67" s="40"/>
      <x:c r="D67" s="40"/>
      <x:c r="E67" s="40"/>
      <x:c r="F67" s="40"/>
      <x:c r="G67" s="40"/>
      <x:c r="H67" s="40"/>
    </x:row>
    <x:row r="68" ht="23" customHeight="1">
      <x:c r="B68" s="40"/>
      <x:c r="C68" s="40"/>
      <x:c r="D68" s="40"/>
      <x:c r="E68" s="40"/>
      <x:c r="F68" s="40"/>
      <x:c r="G68" s="40"/>
      <x:c r="H68" s="40"/>
    </x:row>
    <x:row r="69" ht="23" customHeight="1">
      <x:c r="B69" s="40"/>
      <x:c r="C69" s="40"/>
      <x:c r="D69" s="40"/>
      <x:c r="E69" s="40"/>
      <x:c r="F69" s="40"/>
      <x:c r="G69" s="40"/>
      <x:c r="H69" s="40"/>
    </x:row>
    <x:row r="70" ht="23" customHeight="1">
      <x:c r="B70" s="40"/>
      <x:c r="C70" s="40"/>
      <x:c r="D70" s="40"/>
      <x:c r="E70" s="40"/>
      <x:c r="F70" s="40"/>
      <x:c r="G70" s="40"/>
      <x:c r="H70" s="40"/>
    </x:row>
    <x:row r="71" ht="23" customHeight="1">
      <x:c r="B71" s="40"/>
      <x:c r="C71" s="40"/>
      <x:c r="D71" s="40"/>
      <x:c r="E71" s="40"/>
      <x:c r="F71" s="40"/>
      <x:c r="G71" s="40"/>
      <x:c r="H71" s="40"/>
    </x:row>
    <x:row r="72" ht="23" customHeight="1">
      <x:c r="B72" s="40"/>
      <x:c r="C72" s="40"/>
      <x:c r="D72" s="40"/>
      <x:c r="E72" s="40"/>
      <x:c r="F72" s="40"/>
      <x:c r="G72" s="40"/>
      <x:c r="H72" s="40"/>
    </x:row>
    <x:row r="73" ht="23" customHeight="1">
      <x:c r="B73" s="40"/>
      <x:c r="C73" s="40"/>
      <x:c r="D73" s="40"/>
      <x:c r="E73" s="40"/>
      <x:c r="F73" s="40"/>
      <x:c r="G73" s="40"/>
      <x:c r="H73" s="40"/>
    </x:row>
    <x:row r="74" ht="23" customHeight="1">
      <x:c r="B74" s="40"/>
      <x:c r="C74" s="40"/>
      <x:c r="D74" s="40"/>
      <x:c r="E74" s="40"/>
      <x:c r="F74" s="40"/>
      <x:c r="G74" s="40"/>
      <x:c r="H74" s="40"/>
    </x:row>
    <x:row r="75" ht="23" customHeight="1">
      <x:c r="B75" s="40"/>
      <x:c r="C75" s="40"/>
      <x:c r="D75" s="40"/>
      <x:c r="E75" s="40"/>
      <x:c r="F75" s="40"/>
      <x:c r="G75" s="40"/>
      <x:c r="H75" s="40"/>
    </x:row>
    <x:row r="76" ht="23" customHeight="1">
      <x:c r="B76" s="40"/>
      <x:c r="C76" s="40"/>
      <x:c r="D76" s="40"/>
      <x:c r="E76" s="40"/>
      <x:c r="F76" s="40"/>
      <x:c r="G76" s="40"/>
      <x:c r="H76" s="40"/>
    </x:row>
    <x:row r="77" ht="23" customHeight="1">
      <x:c r="B77" s="40"/>
      <x:c r="C77" s="40"/>
      <x:c r="D77" s="40"/>
      <x:c r="E77" s="40"/>
      <x:c r="F77" s="40"/>
      <x:c r="G77" s="40"/>
      <x:c r="H77" s="40"/>
    </x:row>
    <x:row r="78" ht="23" customHeight="1">
      <x:c r="B78" s="40"/>
      <x:c r="C78" s="40"/>
      <x:c r="D78" s="40"/>
      <x:c r="E78" s="40"/>
      <x:c r="F78" s="40"/>
      <x:c r="G78" s="40"/>
      <x:c r="H78" s="40"/>
    </x:row>
    <x:row r="79" ht="23" customHeight="1">
      <x:c r="B79" s="40"/>
      <x:c r="C79" s="40"/>
      <x:c r="D79" s="40"/>
      <x:c r="E79" s="40"/>
      <x:c r="F79" s="40"/>
      <x:c r="G79" s="40"/>
      <x:c r="H79" s="40"/>
    </x:row>
    <x:row r="80" ht="23" customHeight="1">
      <x:c r="B80" s="40"/>
      <x:c r="C80" s="40"/>
      <x:c r="D80" s="40"/>
      <x:c r="E80" s="40"/>
      <x:c r="F80" s="40"/>
      <x:c r="G80" s="40"/>
      <x:c r="H80" s="40"/>
    </x:row>
  </x:sheetData>
  <x:mergeCells>
    <x:mergeCell ref="B5:H5"/>
    <x:mergeCell ref="B35:H35"/>
    <x:mergeCell ref="B36:H36"/>
    <x:mergeCell ref="B37:H37"/>
    <x:mergeCell ref="B38:H38"/>
    <x:mergeCell ref="B39:H39"/>
  </x:mergeCells>
  <x:pageMargins left="0.7" right="0.7" top="0.75" bottom="0.75" header="0.3" footer="0.3"/>
</x:worksheet>
</file>

<file path=xl/worksheets/sheet15.xml><?xml version="1.0" encoding="utf-8"?>
<x:worksheet xmlns:x="http://schemas.openxmlformats.org/spreadsheetml/2006/main">
  <x:sheetPr>
    <x:tabColor rgb="FF174A6C"/>
  </x:sheetPr>
  <x:sheetViews>
    <x:sheetView showGridLines="0" workbookViewId="0">
      <x:pane ySplit="6" topLeftCell="A7" activePane="bottomLeft" state="frozen"/>
    </x:sheetView>
  </x:sheetViews>
  <x:sheetFormatPr defaultRowHeight="15"/>
  <x:cols>
    <x:col min="1" max="1" width="3" hidden="0" customWidth="1"/>
    <x:col min="2" max="2" width="42" hidden="0" customWidth="1"/>
    <x:col min="3" max="3" width="15" hidden="0" customWidth="1"/>
    <x:col min="4" max="4" width="16" hidden="0" customWidth="1"/>
    <x:col min="5" max="5" width="16" hidden="0" customWidth="1"/>
    <x:col min="6" max="6" width="16" hidden="0" customWidth="1"/>
    <x:col min="7" max="7" width="16" hidden="0" customWidth="1"/>
    <x:col min="8" max="8" width="16" hidden="0" customWidth="1"/>
  </x:cols>
  <x:sheetData>
    <x:row r="2" ht="23" customHeight="1">
      <x:c r="B2" s="41" t="str">
        <x:v>Systematic Business Operations | planning inputs</x:v>
      </x:c>
      <x:c r="C2" s="40"/>
      <x:c r="D2" s="40"/>
      <x:c r="E2" s="40"/>
      <x:c r="F2" s="40"/>
      <x:c r="G2" s="40"/>
      <x:c r="H2" s="40"/>
    </x:row>
    <x:row r="3" ht="23" customHeight="1">
      <x:c r="B3" s="40"/>
      <x:c r="C3" s="40"/>
      <x:c r="D3" s="40"/>
      <x:c r="E3" s="40"/>
      <x:c r="F3" s="40"/>
      <x:c r="G3" s="40"/>
      <x:c r="H3" s="40"/>
    </x:row>
    <x:row r="4" ht="23" customHeight="1">
      <x:c r="B4" s="40" t="str">
        <x:v>Case selected: 1 Lower / 2 Working / 3 Ambitious</x:v>
      </x:c>
      <x:c r="C4" s="46" t="n">
        <x:v>2</x:v>
      </x:c>
      <x:c r="D4" s="40" t="str">
        <x:f>CHOOSE(C4,"Lower","Working","Ambitious")</x:f>
        <x:v>Working</x:v>
      </x:c>
      <x:c r="E4" s="40"/>
      <x:c r="F4" s="40"/>
      <x:c r="G4" s="40"/>
      <x:c r="H4" s="40"/>
    </x:row>
    <x:row r="5" ht="23" customHeight="1">
      <x:c r="B5" s="40"/>
      <x:c r="C5" s="40"/>
      <x:c r="D5" s="40"/>
      <x:c r="E5" s="40"/>
      <x:c r="F5" s="40"/>
      <x:c r="G5" s="40"/>
      <x:c r="H5" s="40"/>
    </x:row>
    <x:row r="6" ht="23" customHeight="1">
      <x:c r="B6" s="44" t="str">
        <x:v>Driver</x:v>
      </x:c>
      <x:c r="C6" s="44" t="str">
        <x:v>Unit</x:v>
      </x:c>
      <x:c r="D6" s="44" t="str">
        <x:v>Year 1</x:v>
      </x:c>
      <x:c r="E6" s="44" t="str">
        <x:v>Year 2</x:v>
      </x:c>
      <x:c r="F6" s="44" t="str">
        <x:v>Year 3</x:v>
      </x:c>
      <x:c r="G6" s="44" t="str">
        <x:v>Year 4</x:v>
      </x:c>
      <x:c r="H6" s="44" t="str">
        <x:v>Year 5</x:v>
      </x:c>
    </x:row>
    <x:row r="7" ht="23" customHeight="1">
      <x:c r="B7" s="54" t="str">
        <x:v>Monthly active monthly clients — active</x:v>
      </x:c>
      <x:c r="C7" s="54" t="str">
        <x:v>units</x:v>
      </x:c>
      <x:c r="D7" s="56" t="n">
        <x:f>CHOOSE($C$4,IF(COUNT(D8)=1,D8,"n.a."),IF(COUNT(D9)=1,D9,"n.a."),IF(COUNT(D10)=1,D10,"n.a."))</x:f>
        <x:v>6</x:v>
      </x:c>
      <x:c r="E7" s="56" t="n">
        <x:f>CHOOSE($C$4,IF(COUNT(E8)=1,E8,"n.a."),IF(COUNT(E9)=1,E9,"n.a."),IF(COUNT(E10)=1,E10,"n.a."))</x:f>
        <x:v>9</x:v>
      </x:c>
      <x:c r="F7" s="56" t="n">
        <x:f>CHOOSE($C$4,IF(COUNT(F8)=1,F8,"n.a."),IF(COUNT(F9)=1,F9,"n.a."),IF(COUNT(F10)=1,F10,"n.a."))</x:f>
        <x:v>12</x:v>
      </x:c>
      <x:c r="G7" s="56" t="n">
        <x:f>CHOOSE($C$4,IF(COUNT(G8)=1,G8,"n.a."),IF(COUNT(G9)=1,G9,"n.a."),IF(COUNT(G10)=1,G10,"n.a."))</x:f>
        <x:v>15</x:v>
      </x:c>
      <x:c r="H7" s="56" t="n">
        <x:f>CHOOSE($C$4,IF(COUNT(H8)=1,H8,"n.a."),IF(COUNT(H9)=1,H9,"n.a."),IF(COUNT(H10)=1,H10,"n.a."))</x:f>
        <x:v>18</x:v>
      </x:c>
    </x:row>
    <x:row r="8" ht="23" customHeight="1">
      <x:c r="B8" s="40" t="str">
        <x:v>Lower</x:v>
      </x:c>
      <x:c r="C8" s="40"/>
      <x:c r="D8" s="57" t="n">
        <x:v>4</x:v>
      </x:c>
      <x:c r="E8" s="57" t="n">
        <x:v>5</x:v>
      </x:c>
      <x:c r="F8" s="57" t="n">
        <x:v>6</x:v>
      </x:c>
      <x:c r="G8" s="57" t="n">
        <x:v>7</x:v>
      </x:c>
      <x:c r="H8" s="57" t="n">
        <x:v>8</x:v>
      </x:c>
    </x:row>
    <x:row r="9" ht="23" customHeight="1">
      <x:c r="B9" s="40" t="str">
        <x:v>Working</x:v>
      </x:c>
      <x:c r="C9" s="40"/>
      <x:c r="D9" s="57" t="n">
        <x:v>6</x:v>
      </x:c>
      <x:c r="E9" s="57" t="n">
        <x:v>9</x:v>
      </x:c>
      <x:c r="F9" s="57" t="n">
        <x:v>12</x:v>
      </x:c>
      <x:c r="G9" s="57" t="n">
        <x:v>15</x:v>
      </x:c>
      <x:c r="H9" s="57" t="n">
        <x:v>18</x:v>
      </x:c>
    </x:row>
    <x:row r="10" ht="23" customHeight="1">
      <x:c r="B10" s="40" t="str">
        <x:v>Ambitious</x:v>
      </x:c>
      <x:c r="C10" s="40"/>
      <x:c r="D10" s="57" t="n">
        <x:v>8</x:v>
      </x:c>
      <x:c r="E10" s="57" t="n">
        <x:v>12</x:v>
      </x:c>
      <x:c r="F10" s="57" t="n">
        <x:v>18</x:v>
      </x:c>
      <x:c r="G10" s="57" t="n">
        <x:v>24</x:v>
      </x:c>
      <x:c r="H10" s="57" t="n">
        <x:v>30</x:v>
      </x:c>
    </x:row>
    <x:row r="11" ht="23" customHeight="1">
      <x:c r="B11" s="40"/>
      <x:c r="C11" s="40"/>
      <x:c r="D11" s="40"/>
      <x:c r="E11" s="40"/>
      <x:c r="F11" s="40"/>
      <x:c r="G11" s="40"/>
      <x:c r="H11" s="40"/>
    </x:row>
    <x:row r="12" ht="23" customHeight="1">
      <x:c r="B12" s="54" t="str">
        <x:v>Price per unit / client — active</x:v>
      </x:c>
      <x:c r="C12" s="54" t="str">
        <x:v>USD</x:v>
      </x:c>
      <x:c r="D12" s="58" t="n">
        <x:f>CHOOSE($C$4,IF(COUNT(D13)=1,D13,"n.a."),IF(COUNT(D14)=1,D14,"n.a."),IF(COUNT(D15)=1,D15,"n.a."))</x:f>
        <x:v>750</x:v>
      </x:c>
      <x:c r="E12" s="58" t="n">
        <x:f>CHOOSE($C$4,IF(COUNT(E13)=1,E13,"n.a."),IF(COUNT(E14)=1,E14,"n.a."),IF(COUNT(E15)=1,E15,"n.a."))</x:f>
        <x:v>750</x:v>
      </x:c>
      <x:c r="F12" s="58" t="n">
        <x:f>CHOOSE($C$4,IF(COUNT(F13)=1,F13,"n.a."),IF(COUNT(F14)=1,F14,"n.a."),IF(COUNT(F15)=1,F15,"n.a."))</x:f>
        <x:v>750</x:v>
      </x:c>
      <x:c r="G12" s="58" t="n">
        <x:f>CHOOSE($C$4,IF(COUNT(G13)=1,G13,"n.a."),IF(COUNT(G14)=1,G14,"n.a."),IF(COUNT(G15)=1,G15,"n.a."))</x:f>
        <x:v>750</x:v>
      </x:c>
      <x:c r="H12" s="58" t="n">
        <x:f>CHOOSE($C$4,IF(COUNT(H13)=1,H13,"n.a."),IF(COUNT(H14)=1,H14,"n.a."),IF(COUNT(H15)=1,H15,"n.a."))</x:f>
        <x:v>750</x:v>
      </x:c>
    </x:row>
    <x:row r="13" ht="23" customHeight="1">
      <x:c r="B13" s="40" t="str">
        <x:v>Lower</x:v>
      </x:c>
      <x:c r="C13" s="40"/>
      <x:c r="D13" s="59" t="n">
        <x:f>'Unit economics'!$D$8</x:f>
        <x:v>395</x:v>
      </x:c>
      <x:c r="E13" s="59" t="n">
        <x:f>'Unit economics'!$D$8</x:f>
        <x:v>395</x:v>
      </x:c>
      <x:c r="F13" s="59" t="n">
        <x:f>'Unit economics'!$D$8</x:f>
        <x:v>395</x:v>
      </x:c>
      <x:c r="G13" s="59" t="n">
        <x:f>'Unit economics'!$D$8</x:f>
        <x:v>395</x:v>
      </x:c>
      <x:c r="H13" s="59" t="n">
        <x:f>'Unit economics'!$D$8</x:f>
        <x:v>395</x:v>
      </x:c>
    </x:row>
    <x:row r="14" ht="23" customHeight="1">
      <x:c r="B14" s="40" t="str">
        <x:v>Working</x:v>
      </x:c>
      <x:c r="C14" s="40"/>
      <x:c r="D14" s="59" t="n">
        <x:f>'Unit economics'!$D$9</x:f>
        <x:v>750</x:v>
      </x:c>
      <x:c r="E14" s="59" t="n">
        <x:f>'Unit economics'!$D$9</x:f>
        <x:v>750</x:v>
      </x:c>
      <x:c r="F14" s="59" t="n">
        <x:f>'Unit economics'!$D$9</x:f>
        <x:v>750</x:v>
      </x:c>
      <x:c r="G14" s="59" t="n">
        <x:f>'Unit economics'!$D$9</x:f>
        <x:v>750</x:v>
      </x:c>
      <x:c r="H14" s="59" t="n">
        <x:f>'Unit economics'!$D$9</x:f>
        <x:v>750</x:v>
      </x:c>
    </x:row>
    <x:row r="15" ht="23" customHeight="1">
      <x:c r="B15" s="40" t="str">
        <x:v>Ambitious</x:v>
      </x:c>
      <x:c r="C15" s="40"/>
      <x:c r="D15" s="59" t="n">
        <x:f>'Unit economics'!$D$10</x:f>
        <x:v>1250</x:v>
      </x:c>
      <x:c r="E15" s="59" t="n">
        <x:f>'Unit economics'!$D$10</x:f>
        <x:v>1250</x:v>
      </x:c>
      <x:c r="F15" s="59" t="n">
        <x:f>'Unit economics'!$D$10</x:f>
        <x:v>1250</x:v>
      </x:c>
      <x:c r="G15" s="59" t="n">
        <x:f>'Unit economics'!$D$10</x:f>
        <x:v>1250</x:v>
      </x:c>
      <x:c r="H15" s="59" t="n">
        <x:f>'Unit economics'!$D$10</x:f>
        <x:v>1250</x:v>
      </x:c>
    </x:row>
    <x:row r="16" ht="23" customHeight="1">
      <x:c r="B16" s="40"/>
      <x:c r="C16" s="40"/>
      <x:c r="D16" s="40"/>
      <x:c r="E16" s="40"/>
      <x:c r="F16" s="40"/>
      <x:c r="G16" s="40"/>
      <x:c r="H16" s="40"/>
    </x:row>
    <x:row r="17" ht="23" customHeight="1">
      <x:c r="B17" s="54" t="str">
        <x:v>Direct cash per unit — active</x:v>
      </x:c>
      <x:c r="C17" s="54" t="str">
        <x:v>USD</x:v>
      </x:c>
      <x:c r="D17" s="58" t="n">
        <x:f>CHOOSE($C$4,IF(COUNT(D18)=1,D18,"n.a."),IF(COUNT(D19)=1,D19,"n.a."),IF(COUNT(D20)=1,D20,"n.a."))</x:f>
        <x:v>100</x:v>
      </x:c>
      <x:c r="E17" s="58" t="n">
        <x:f>CHOOSE($C$4,IF(COUNT(E18)=1,E18,"n.a."),IF(COUNT(E19)=1,E19,"n.a."),IF(COUNT(E20)=1,E20,"n.a."))</x:f>
        <x:v>100</x:v>
      </x:c>
      <x:c r="F17" s="58" t="n">
        <x:f>CHOOSE($C$4,IF(COUNT(F18)=1,F18,"n.a."),IF(COUNT(F19)=1,F19,"n.a."),IF(COUNT(F20)=1,F20,"n.a."))</x:f>
        <x:v>100</x:v>
      </x:c>
      <x:c r="G17" s="58" t="n">
        <x:f>CHOOSE($C$4,IF(COUNT(G18)=1,G18,"n.a."),IF(COUNT(G19)=1,G19,"n.a."),IF(COUNT(G20)=1,G20,"n.a."))</x:f>
        <x:v>100</x:v>
      </x:c>
      <x:c r="H17" s="58" t="n">
        <x:f>CHOOSE($C$4,IF(COUNT(H18)=1,H18,"n.a."),IF(COUNT(H19)=1,H19,"n.a."),IF(COUNT(H20)=1,H20,"n.a."))</x:f>
        <x:v>100</x:v>
      </x:c>
    </x:row>
    <x:row r="18" ht="23" customHeight="1">
      <x:c r="B18" s="40" t="str">
        <x:v>Lower</x:v>
      </x:c>
      <x:c r="C18" s="40"/>
      <x:c r="D18" s="59" t="n">
        <x:f>'Unit economics'!$I$8</x:f>
        <x:v>60</x:v>
      </x:c>
      <x:c r="E18" s="59" t="n">
        <x:f>'Unit economics'!$I$8</x:f>
        <x:v>60</x:v>
      </x:c>
      <x:c r="F18" s="59" t="n">
        <x:f>'Unit economics'!$I$8</x:f>
        <x:v>60</x:v>
      </x:c>
      <x:c r="G18" s="59" t="n">
        <x:f>'Unit economics'!$I$8</x:f>
        <x:v>60</x:v>
      </x:c>
      <x:c r="H18" s="59" t="n">
        <x:f>'Unit economics'!$I$8</x:f>
        <x:v>60</x:v>
      </x:c>
    </x:row>
    <x:row r="19" ht="23" customHeight="1">
      <x:c r="B19" s="40" t="str">
        <x:v>Working</x:v>
      </x:c>
      <x:c r="C19" s="40"/>
      <x:c r="D19" s="59" t="n">
        <x:f>'Unit economics'!$I$9</x:f>
        <x:v>100</x:v>
      </x:c>
      <x:c r="E19" s="59" t="n">
        <x:f>'Unit economics'!$I$9</x:f>
        <x:v>100</x:v>
      </x:c>
      <x:c r="F19" s="59" t="n">
        <x:f>'Unit economics'!$I$9</x:f>
        <x:v>100</x:v>
      </x:c>
      <x:c r="G19" s="59" t="n">
        <x:f>'Unit economics'!$I$9</x:f>
        <x:v>100</x:v>
      </x:c>
      <x:c r="H19" s="59" t="n">
        <x:f>'Unit economics'!$I$9</x:f>
        <x:v>100</x:v>
      </x:c>
    </x:row>
    <x:row r="20" ht="23" customHeight="1">
      <x:c r="B20" s="40" t="str">
        <x:v>Ambitious</x:v>
      </x:c>
      <x:c r="C20" s="40"/>
      <x:c r="D20" s="59" t="n">
        <x:f>'Unit economics'!$I$10</x:f>
        <x:v>150</x:v>
      </x:c>
      <x:c r="E20" s="59" t="n">
        <x:f>'Unit economics'!$I$10</x:f>
        <x:v>150</x:v>
      </x:c>
      <x:c r="F20" s="59" t="n">
        <x:f>'Unit economics'!$I$10</x:f>
        <x:v>150</x:v>
      </x:c>
      <x:c r="G20" s="59" t="n">
        <x:f>'Unit economics'!$I$10</x:f>
        <x:v>150</x:v>
      </x:c>
      <x:c r="H20" s="59" t="n">
        <x:f>'Unit economics'!$I$10</x:f>
        <x:v>150</x:v>
      </x:c>
    </x:row>
    <x:row r="21" ht="23" customHeight="1">
      <x:c r="B21" s="40"/>
      <x:c r="C21" s="40"/>
      <x:c r="D21" s="40"/>
      <x:c r="E21" s="40"/>
      <x:c r="F21" s="40"/>
      <x:c r="G21" s="40"/>
      <x:c r="H21" s="40"/>
    </x:row>
    <x:row r="22" ht="23" customHeight="1">
      <x:c r="B22" s="54" t="str">
        <x:v>Delivery hours per unit — active</x:v>
      </x:c>
      <x:c r="C22" s="54" t="str">
        <x:v>hours</x:v>
      </x:c>
      <x:c r="D22" s="56" t="n">
        <x:f>CHOOSE($C$4,IF(COUNT(D23)=1,D23,"n.a."),IF(COUNT(D24)=1,D24,"n.a."),IF(COUNT(D25)=1,D25,"n.a."))</x:f>
        <x:v>10</x:v>
      </x:c>
      <x:c r="E22" s="56" t="n">
        <x:f>CHOOSE($C$4,IF(COUNT(E23)=1,E23,"n.a."),IF(COUNT(E24)=1,E24,"n.a."),IF(COUNT(E25)=1,E25,"n.a."))</x:f>
        <x:v>10</x:v>
      </x:c>
      <x:c r="F22" s="56" t="n">
        <x:f>CHOOSE($C$4,IF(COUNT(F23)=1,F23,"n.a."),IF(COUNT(F24)=1,F24,"n.a."),IF(COUNT(F25)=1,F25,"n.a."))</x:f>
        <x:v>10</x:v>
      </x:c>
      <x:c r="G22" s="56" t="n">
        <x:f>CHOOSE($C$4,IF(COUNT(G23)=1,G23,"n.a."),IF(COUNT(G24)=1,G24,"n.a."),IF(COUNT(G25)=1,G25,"n.a."))</x:f>
        <x:v>10</x:v>
      </x:c>
      <x:c r="H22" s="56" t="n">
        <x:f>CHOOSE($C$4,IF(COUNT(H23)=1,H23,"n.a."),IF(COUNT(H24)=1,H24,"n.a."),IF(COUNT(H25)=1,H25,"n.a."))</x:f>
        <x:v>10</x:v>
      </x:c>
    </x:row>
    <x:row r="23" ht="23" customHeight="1">
      <x:c r="B23" s="40" t="str">
        <x:v>Lower</x:v>
      </x:c>
      <x:c r="C23" s="40"/>
      <x:c r="D23" s="57" t="n">
        <x:f>'Unit economics'!$J$8</x:f>
        <x:v>5</x:v>
      </x:c>
      <x:c r="E23" s="57" t="n">
        <x:f>'Unit economics'!$J$8</x:f>
        <x:v>5</x:v>
      </x:c>
      <x:c r="F23" s="57" t="n">
        <x:f>'Unit economics'!$J$8</x:f>
        <x:v>5</x:v>
      </x:c>
      <x:c r="G23" s="57" t="n">
        <x:f>'Unit economics'!$J$8</x:f>
        <x:v>5</x:v>
      </x:c>
      <x:c r="H23" s="57" t="n">
        <x:f>'Unit economics'!$J$8</x:f>
        <x:v>5</x:v>
      </x:c>
    </x:row>
    <x:row r="24" ht="23" customHeight="1">
      <x:c r="B24" s="40" t="str">
        <x:v>Working</x:v>
      </x:c>
      <x:c r="C24" s="40"/>
      <x:c r="D24" s="57" t="n">
        <x:f>'Unit economics'!$J$9</x:f>
        <x:v>10</x:v>
      </x:c>
      <x:c r="E24" s="57" t="n">
        <x:f>'Unit economics'!$J$9</x:f>
        <x:v>10</x:v>
      </x:c>
      <x:c r="F24" s="57" t="n">
        <x:f>'Unit economics'!$J$9</x:f>
        <x:v>10</x:v>
      </x:c>
      <x:c r="G24" s="57" t="n">
        <x:f>'Unit economics'!$J$9</x:f>
        <x:v>10</x:v>
      </x:c>
      <x:c r="H24" s="57" t="n">
        <x:f>'Unit economics'!$J$9</x:f>
        <x:v>10</x:v>
      </x:c>
    </x:row>
    <x:row r="25" ht="23" customHeight="1">
      <x:c r="B25" s="40" t="str">
        <x:v>Ambitious</x:v>
      </x:c>
      <x:c r="C25" s="40"/>
      <x:c r="D25" s="57" t="n">
        <x:f>'Unit economics'!$J$10</x:f>
        <x:v>16</x:v>
      </x:c>
      <x:c r="E25" s="57" t="n">
        <x:f>'Unit economics'!$J$10</x:f>
        <x:v>16</x:v>
      </x:c>
      <x:c r="F25" s="57" t="n">
        <x:f>'Unit economics'!$J$10</x:f>
        <x:v>16</x:v>
      </x:c>
      <x:c r="G25" s="57" t="n">
        <x:f>'Unit economics'!$J$10</x:f>
        <x:v>16</x:v>
      </x:c>
      <x:c r="H25" s="57" t="n">
        <x:f>'Unit economics'!$J$10</x:f>
        <x:v>16</x:v>
      </x:c>
    </x:row>
    <x:row r="26" ht="23" customHeight="1">
      <x:c r="B26" s="40"/>
      <x:c r="C26" s="40"/>
      <x:c r="D26" s="40"/>
      <x:c r="E26" s="40"/>
      <x:c r="F26" s="40"/>
      <x:c r="G26" s="40"/>
      <x:c r="H26" s="40"/>
    </x:row>
    <x:row r="27" ht="23" customHeight="1">
      <x:c r="B27" s="54" t="str">
        <x:v>Loaded work allowance — active</x:v>
      </x:c>
      <x:c r="C27" s="54" t="str">
        <x:v>USD/hour</x:v>
      </x:c>
      <x:c r="D27" s="58" t="n">
        <x:f>CHOOSE($C$4,IF(COUNT(D28)=1,D28,"n.a."),IF(COUNT(D29)=1,D29,"n.a."),IF(COUNT(D30)=1,D30,"n.a."))</x:f>
        <x:v>45</x:v>
      </x:c>
      <x:c r="E27" s="58" t="n">
        <x:f>CHOOSE($C$4,IF(COUNT(E28)=1,E28,"n.a."),IF(COUNT(E29)=1,E29,"n.a."),IF(COUNT(E30)=1,E30,"n.a."))</x:f>
        <x:v>45</x:v>
      </x:c>
      <x:c r="F27" s="58" t="n">
        <x:f>CHOOSE($C$4,IF(COUNT(F28)=1,F28,"n.a."),IF(COUNT(F29)=1,F29,"n.a."),IF(COUNT(F30)=1,F30,"n.a."))</x:f>
        <x:v>45</x:v>
      </x:c>
      <x:c r="G27" s="58" t="n">
        <x:f>CHOOSE($C$4,IF(COUNT(G28)=1,G28,"n.a."),IF(COUNT(G29)=1,G29,"n.a."),IF(COUNT(G30)=1,G30,"n.a."))</x:f>
        <x:v>45</x:v>
      </x:c>
      <x:c r="H27" s="58" t="n">
        <x:f>CHOOSE($C$4,IF(COUNT(H28)=1,H28,"n.a."),IF(COUNT(H29)=1,H29,"n.a."),IF(COUNT(H30)=1,H30,"n.a."))</x:f>
        <x:v>45</x:v>
      </x:c>
    </x:row>
    <x:row r="28" ht="23" customHeight="1">
      <x:c r="B28" s="40" t="str">
        <x:v>Lower</x:v>
      </x:c>
      <x:c r="C28" s="40"/>
      <x:c r="D28" s="59" t="n">
        <x:v>45</x:v>
      </x:c>
      <x:c r="E28" s="59" t="n">
        <x:v>45</x:v>
      </x:c>
      <x:c r="F28" s="59" t="n">
        <x:v>45</x:v>
      </x:c>
      <x:c r="G28" s="59" t="n">
        <x:v>45</x:v>
      </x:c>
      <x:c r="H28" s="59" t="n">
        <x:v>45</x:v>
      </x:c>
    </x:row>
    <x:row r="29" ht="23" customHeight="1">
      <x:c r="B29" s="40" t="str">
        <x:v>Working</x:v>
      </x:c>
      <x:c r="C29" s="40"/>
      <x:c r="D29" s="59" t="n">
        <x:v>45</x:v>
      </x:c>
      <x:c r="E29" s="59" t="n">
        <x:v>45</x:v>
      </x:c>
      <x:c r="F29" s="59" t="n">
        <x:v>45</x:v>
      </x:c>
      <x:c r="G29" s="59" t="n">
        <x:v>45</x:v>
      </x:c>
      <x:c r="H29" s="59" t="n">
        <x:v>45</x:v>
      </x:c>
    </x:row>
    <x:row r="30" ht="23" customHeight="1">
      <x:c r="B30" s="40" t="str">
        <x:v>Ambitious</x:v>
      </x:c>
      <x:c r="C30" s="40"/>
      <x:c r="D30" s="59" t="n">
        <x:v>50</x:v>
      </x:c>
      <x:c r="E30" s="59" t="n">
        <x:v>50</x:v>
      </x:c>
      <x:c r="F30" s="59" t="n">
        <x:v>50</x:v>
      </x:c>
      <x:c r="G30" s="59" t="n">
        <x:v>50</x:v>
      </x:c>
      <x:c r="H30" s="59" t="n">
        <x:v>50</x:v>
      </x:c>
    </x:row>
    <x:row r="31" ht="23" customHeight="1">
      <x:c r="B31" s="40"/>
      <x:c r="C31" s="40"/>
      <x:c r="D31" s="40"/>
      <x:c r="E31" s="40"/>
      <x:c r="F31" s="40"/>
      <x:c r="G31" s="40"/>
      <x:c r="H31" s="40"/>
    </x:row>
    <x:row r="32" ht="23" customHeight="1">
      <x:c r="B32" s="54" t="str">
        <x:v>Share of work paid to team — active</x:v>
      </x:c>
      <x:c r="C32" s="54" t="str">
        <x:v>fraction</x:v>
      </x:c>
      <x:c r="D32" s="60" t="n">
        <x:f>CHOOSE($C$4,IF(COUNT(D33)=1,D33,"n.a."),IF(COUNT(D34)=1,D34,"n.a."),IF(COUNT(D35)=1,D35,"n.a."))</x:f>
        <x:v>0</x:v>
      </x:c>
      <x:c r="E32" s="60" t="n">
        <x:f>CHOOSE($C$4,IF(COUNT(E33)=1,E33,"n.a."),IF(COUNT(E34)=1,E34,"n.a."),IF(COUNT(E35)=1,E35,"n.a."))</x:f>
        <x:v>0</x:v>
      </x:c>
      <x:c r="F32" s="60" t="n">
        <x:f>CHOOSE($C$4,IF(COUNT(F33)=1,F33,"n.a."),IF(COUNT(F34)=1,F34,"n.a."),IF(COUNT(F35)=1,F35,"n.a."))</x:f>
        <x:v>0.05405405405405406</x:v>
      </x:c>
      <x:c r="G32" s="60" t="n">
        <x:f>CHOOSE($C$4,IF(COUNT(G33)=1,G33,"n.a."),IF(COUNT(G34)=1,G34,"n.a."),IF(COUNT(G35)=1,G35,"n.a."))</x:f>
        <x:v>0.23076923076923073</x:v>
      </x:c>
      <x:c r="H32" s="60" t="n">
        <x:f>CHOOSE($C$4,IF(COUNT(H33)=1,H33,"n.a."),IF(COUNT(H34)=1,H34,"n.a."),IF(COUNT(H35)=1,H35,"n.a."))</x:f>
        <x:v>0.35185185185185186</x:v>
      </x:c>
    </x:row>
    <x:row r="33" ht="23" customHeight="1">
      <x:c r="B33" s="40" t="str">
        <x:v>Lower</x:v>
      </x:c>
      <x:c r="C33" s="40"/>
      <x:c r="D33" s="61" t="n">
        <x:f>MAX(0,1-140/(D8*D23+D43))</x:f>
        <x:v>0</x:v>
      </x:c>
      <x:c r="E33" s="61" t="n">
        <x:f>MAX(0,1-140/(E8*E23+E43))</x:f>
        <x:v>0</x:v>
      </x:c>
      <x:c r="F33" s="61" t="n">
        <x:f>MAX(0,1-140/(F8*F23+F43))</x:f>
        <x:v>0</x:v>
      </x:c>
      <x:c r="G33" s="61" t="n">
        <x:f>MAX(0,1-140/(G8*G23+G43))</x:f>
        <x:v>0</x:v>
      </x:c>
      <x:c r="H33" s="61" t="n">
        <x:f>MAX(0,1-140/(H8*H23+H43))</x:f>
        <x:v>0</x:v>
      </x:c>
    </x:row>
    <x:row r="34" ht="23" customHeight="1">
      <x:c r="B34" s="40" t="str">
        <x:v>Working</x:v>
      </x:c>
      <x:c r="C34" s="40"/>
      <x:c r="D34" s="61" t="n">
        <x:f>MAX(0,1-140/(D9*D24+D44))</x:f>
        <x:v>0</x:v>
      </x:c>
      <x:c r="E34" s="61" t="n">
        <x:f>MAX(0,1-140/(E9*E24+E44))</x:f>
        <x:v>0</x:v>
      </x:c>
      <x:c r="F34" s="61" t="n">
        <x:f>MAX(0,1-140/(F9*F24+F44))</x:f>
        <x:v>0.05405405405405406</x:v>
      </x:c>
      <x:c r="G34" s="61" t="n">
        <x:f>MAX(0,1-140/(G9*G24+G44))</x:f>
        <x:v>0.23076923076923073</x:v>
      </x:c>
      <x:c r="H34" s="61" t="n">
        <x:f>MAX(0,1-140/(H9*H24+H44))</x:f>
        <x:v>0.35185185185185186</x:v>
      </x:c>
    </x:row>
    <x:row r="35" ht="23" customHeight="1">
      <x:c r="B35" s="40" t="str">
        <x:v>Ambitious</x:v>
      </x:c>
      <x:c r="C35" s="40"/>
      <x:c r="D35" s="61" t="n">
        <x:f>MAX(0,1-140/(D10*D25+D45))</x:f>
        <x:v>0.11392405063291144</x:v>
      </x:c>
      <x:c r="E35" s="61" t="n">
        <x:f>MAX(0,1-140/(E10*E25+E45))</x:f>
        <x:v>0.38596491228070173</x:v>
      </x:c>
      <x:c r="F35" s="61" t="n">
        <x:f>MAX(0,1-140/(F10*F25+F45))</x:f>
        <x:v>0.5757575757575757</x:v>
      </x:c>
      <x:c r="G35" s="61" t="n">
        <x:f>MAX(0,1-140/(G10*G25+G45))</x:f>
        <x:v>0.6774193548387097</x:v>
      </x:c>
      <x:c r="H35" s="61" t="n">
        <x:f>MAX(0,1-140/(H10*H25+H45))</x:f>
        <x:v>0.7407407407407407</x:v>
      </x:c>
    </x:row>
    <x:row r="36" ht="23" customHeight="1">
      <x:c r="B36" s="40"/>
      <x:c r="C36" s="40"/>
      <x:c r="D36" s="40"/>
      <x:c r="E36" s="40"/>
      <x:c r="F36" s="40"/>
      <x:c r="G36" s="40"/>
      <x:c r="H36" s="40"/>
    </x:row>
    <x:row r="37" ht="23" customHeight="1">
      <x:c r="B37" s="54" t="str">
        <x:v>Monthly fixed overhead — active</x:v>
      </x:c>
      <x:c r="C37" s="54" t="str">
        <x:v>USD</x:v>
      </x:c>
      <x:c r="D37" s="58" t="n">
        <x:f>CHOOSE($C$4,IF(COUNT(D38)=1,D38,"n.a."),IF(COUNT(D39)=1,D39,"n.a."),IF(COUNT(D40)=1,D40,"n.a."))</x:f>
        <x:v>500</x:v>
      </x:c>
      <x:c r="E37" s="58" t="n">
        <x:f>CHOOSE($C$4,IF(COUNT(E38)=1,E38,"n.a."),IF(COUNT(E39)=1,E39,"n.a."),IF(COUNT(E40)=1,E40,"n.a."))</x:f>
        <x:v>750</x:v>
      </x:c>
      <x:c r="F37" s="58" t="n">
        <x:f>CHOOSE($C$4,IF(COUNT(F38)=1,F38,"n.a."),IF(COUNT(F39)=1,F39,"n.a."),IF(COUNT(F40)=1,F40,"n.a."))</x:f>
        <x:v>1000</x:v>
      </x:c>
      <x:c r="G37" s="58" t="n">
        <x:f>CHOOSE($C$4,IF(COUNT(G38)=1,G38,"n.a."),IF(COUNT(G39)=1,G39,"n.a."),IF(COUNT(G40)=1,G40,"n.a."))</x:f>
        <x:v>1250</x:v>
      </x:c>
      <x:c r="H37" s="58" t="n">
        <x:f>CHOOSE($C$4,IF(COUNT(H38)=1,H38,"n.a."),IF(COUNT(H39)=1,H39,"n.a."),IF(COUNT(H40)=1,H40,"n.a."))</x:f>
        <x:v>1500</x:v>
      </x:c>
    </x:row>
    <x:row r="38" ht="23" customHeight="1">
      <x:c r="B38" s="40" t="str">
        <x:v>Lower</x:v>
      </x:c>
      <x:c r="C38" s="40"/>
      <x:c r="D38" s="59" t="n">
        <x:v>200</x:v>
      </x:c>
      <x:c r="E38" s="59" t="n">
        <x:v>250</x:v>
      </x:c>
      <x:c r="F38" s="59" t="n">
        <x:v>300</x:v>
      </x:c>
      <x:c r="G38" s="59" t="n">
        <x:v>350</x:v>
      </x:c>
      <x:c r="H38" s="59" t="n">
        <x:v>400</x:v>
      </x:c>
    </x:row>
    <x:row r="39" ht="23" customHeight="1">
      <x:c r="B39" s="40" t="str">
        <x:v>Working</x:v>
      </x:c>
      <x:c r="C39" s="40"/>
      <x:c r="D39" s="59" t="n">
        <x:v>500</x:v>
      </x:c>
      <x:c r="E39" s="59" t="n">
        <x:v>750</x:v>
      </x:c>
      <x:c r="F39" s="59" t="n">
        <x:v>1000</x:v>
      </x:c>
      <x:c r="G39" s="59" t="n">
        <x:v>1250</x:v>
      </x:c>
      <x:c r="H39" s="59" t="n">
        <x:v>1500</x:v>
      </x:c>
    </x:row>
    <x:row r="40" ht="23" customHeight="1">
      <x:c r="B40" s="40" t="str">
        <x:v>Ambitious</x:v>
      </x:c>
      <x:c r="C40" s="40"/>
      <x:c r="D40" s="59" t="n">
        <x:v>1000</x:v>
      </x:c>
      <x:c r="E40" s="59" t="n">
        <x:v>1500</x:v>
      </x:c>
      <x:c r="F40" s="59" t="n">
        <x:v>2250</x:v>
      </x:c>
      <x:c r="G40" s="59" t="n">
        <x:v>3000</x:v>
      </x:c>
      <x:c r="H40" s="59" t="n">
        <x:v>4000</x:v>
      </x:c>
    </x:row>
    <x:row r="41" ht="23" customHeight="1">
      <x:c r="B41" s="40"/>
      <x:c r="C41" s="40"/>
      <x:c r="D41" s="40"/>
      <x:c r="E41" s="40"/>
      <x:c r="F41" s="40"/>
      <x:c r="G41" s="40"/>
      <x:c r="H41" s="40"/>
    </x:row>
    <x:row r="42" ht="23" customHeight="1">
      <x:c r="B42" s="54" t="str">
        <x:v>Extra admin / sales work — active</x:v>
      </x:c>
      <x:c r="C42" s="54" t="str">
        <x:v>hours/month</x:v>
      </x:c>
      <x:c r="D42" s="56" t="n">
        <x:f>CHOOSE($C$4,IF(COUNT(D43)=1,D43,"n.a."),IF(COUNT(D44)=1,D44,"n.a."),IF(COUNT(D45)=1,D45,"n.a."))</x:f>
        <x:v>20</x:v>
      </x:c>
      <x:c r="E42" s="56" t="n">
        <x:f>CHOOSE($C$4,IF(COUNT(E43)=1,E43,"n.a."),IF(COUNT(E44)=1,E44,"n.a."),IF(COUNT(E45)=1,E45,"n.a."))</x:f>
        <x:v>24</x:v>
      </x:c>
      <x:c r="F42" s="56" t="n">
        <x:f>CHOOSE($C$4,IF(COUNT(F43)=1,F43,"n.a."),IF(COUNT(F44)=1,F44,"n.a."),IF(COUNT(F45)=1,F45,"n.a."))</x:f>
        <x:v>28</x:v>
      </x:c>
      <x:c r="G42" s="56" t="n">
        <x:f>CHOOSE($C$4,IF(COUNT(G43)=1,G43,"n.a."),IF(COUNT(G44)=1,G44,"n.a."),IF(COUNT(G45)=1,G45,"n.a."))</x:f>
        <x:v>32</x:v>
      </x:c>
      <x:c r="H42" s="56" t="n">
        <x:f>CHOOSE($C$4,IF(COUNT(H43)=1,H43,"n.a."),IF(COUNT(H44)=1,H44,"n.a."),IF(COUNT(H45)=1,H45,"n.a."))</x:f>
        <x:v>36</x:v>
      </x:c>
    </x:row>
    <x:row r="43" ht="23" customHeight="1">
      <x:c r="B43" s="40" t="str">
        <x:v>Lower</x:v>
      </x:c>
      <x:c r="C43" s="40"/>
      <x:c r="D43" s="57" t="n">
        <x:v>10</x:v>
      </x:c>
      <x:c r="E43" s="57" t="n">
        <x:v>12</x:v>
      </x:c>
      <x:c r="F43" s="57" t="n">
        <x:v>14</x:v>
      </x:c>
      <x:c r="G43" s="57" t="n">
        <x:v>16</x:v>
      </x:c>
      <x:c r="H43" s="57" t="n">
        <x:v>18</x:v>
      </x:c>
    </x:row>
    <x:row r="44" ht="23" customHeight="1">
      <x:c r="B44" s="40" t="str">
        <x:v>Working</x:v>
      </x:c>
      <x:c r="C44" s="40"/>
      <x:c r="D44" s="57" t="n">
        <x:v>20</x:v>
      </x:c>
      <x:c r="E44" s="57" t="n">
        <x:v>24</x:v>
      </x:c>
      <x:c r="F44" s="57" t="n">
        <x:v>28</x:v>
      </x:c>
      <x:c r="G44" s="57" t="n">
        <x:v>32</x:v>
      </x:c>
      <x:c r="H44" s="57" t="n">
        <x:v>36</x:v>
      </x:c>
    </x:row>
    <x:row r="45" ht="23" customHeight="1">
      <x:c r="B45" s="40" t="str">
        <x:v>Ambitious</x:v>
      </x:c>
      <x:c r="C45" s="40"/>
      <x:c r="D45" s="57" t="n">
        <x:v>30</x:v>
      </x:c>
      <x:c r="E45" s="57" t="n">
        <x:v>36</x:v>
      </x:c>
      <x:c r="F45" s="57" t="n">
        <x:v>42</x:v>
      </x:c>
      <x:c r="G45" s="57" t="n">
        <x:v>50</x:v>
      </x:c>
      <x:c r="H45" s="57" t="n">
        <x:v>60</x:v>
      </x:c>
    </x:row>
    <x:row r="46" ht="23" customHeight="1">
      <x:c r="B46" s="40"/>
      <x:c r="C46" s="40"/>
      <x:c r="D46" s="40"/>
      <x:c r="E46" s="40"/>
      <x:c r="F46" s="40"/>
      <x:c r="G46" s="40"/>
      <x:c r="H46" s="40"/>
    </x:row>
    <x:row r="47" ht="23" customHeight="1">
      <x:c r="B47" s="54" t="str">
        <x:v>Stock cycle / cash coverage — active</x:v>
      </x:c>
      <x:c r="C47" s="54" t="str">
        <x:v>months</x:v>
      </x:c>
      <x:c r="D47" s="56" t="n">
        <x:f>CHOOSE($C$4,IF(COUNT(D48)=1,D48,"n.a."),IF(COUNT(D49)=1,D49,"n.a."),IF(COUNT(D50)=1,D50,"n.a."))</x:f>
        <x:v>1</x:v>
      </x:c>
      <x:c r="E47" s="56" t="n">
        <x:f>CHOOSE($C$4,IF(COUNT(E48)=1,E48,"n.a."),IF(COUNT(E49)=1,E49,"n.a."),IF(COUNT(E50)=1,E50,"n.a."))</x:f>
        <x:v>1</x:v>
      </x:c>
      <x:c r="F47" s="56" t="n">
        <x:f>CHOOSE($C$4,IF(COUNT(F48)=1,F48,"n.a."),IF(COUNT(F49)=1,F49,"n.a."),IF(COUNT(F50)=1,F50,"n.a."))</x:f>
        <x:v>1</x:v>
      </x:c>
      <x:c r="G47" s="56" t="n">
        <x:f>CHOOSE($C$4,IF(COUNT(G48)=1,G48,"n.a."),IF(COUNT(G49)=1,G49,"n.a."),IF(COUNT(G50)=1,G50,"n.a."))</x:f>
        <x:v>1</x:v>
      </x:c>
      <x:c r="H47" s="56" t="n">
        <x:f>CHOOSE($C$4,IF(COUNT(H48)=1,H48,"n.a."),IF(COUNT(H49)=1,H49,"n.a."),IF(COUNT(H50)=1,H50,"n.a."))</x:f>
        <x:v>1</x:v>
      </x:c>
    </x:row>
    <x:row r="48" ht="23" customHeight="1">
      <x:c r="B48" s="40" t="str">
        <x:v>Lower</x:v>
      </x:c>
      <x:c r="C48" s="40"/>
      <x:c r="D48" s="57" t="n">
        <x:v>1</x:v>
      </x:c>
      <x:c r="E48" s="57" t="n">
        <x:v>1</x:v>
      </x:c>
      <x:c r="F48" s="57" t="n">
        <x:v>1</x:v>
      </x:c>
      <x:c r="G48" s="57" t="n">
        <x:v>1</x:v>
      </x:c>
      <x:c r="H48" s="57" t="n">
        <x:v>1</x:v>
      </x:c>
    </x:row>
    <x:row r="49" ht="23" customHeight="1">
      <x:c r="B49" s="40" t="str">
        <x:v>Working</x:v>
      </x:c>
      <x:c r="C49" s="40"/>
      <x:c r="D49" s="57" t="n">
        <x:v>1</x:v>
      </x:c>
      <x:c r="E49" s="57" t="n">
        <x:v>1</x:v>
      </x:c>
      <x:c r="F49" s="57" t="n">
        <x:v>1</x:v>
      </x:c>
      <x:c r="G49" s="57" t="n">
        <x:v>1</x:v>
      </x:c>
      <x:c r="H49" s="57" t="n">
        <x:v>1</x:v>
      </x:c>
    </x:row>
    <x:row r="50" ht="23" customHeight="1">
      <x:c r="B50" s="40" t="str">
        <x:v>Ambitious</x:v>
      </x:c>
      <x:c r="C50" s="40"/>
      <x:c r="D50" s="57" t="n">
        <x:v>1</x:v>
      </x:c>
      <x:c r="E50" s="57" t="n">
        <x:v>1</x:v>
      </x:c>
      <x:c r="F50" s="57" t="n">
        <x:v>1</x:v>
      </x:c>
      <x:c r="G50" s="57" t="n">
        <x:v>1</x:v>
      </x:c>
      <x:c r="H50" s="57" t="n">
        <x:v>1</x:v>
      </x:c>
    </x:row>
    <x:row r="51" ht="23" customHeight="1">
      <x:c r="B51" s="40"/>
      <x:c r="C51" s="40"/>
      <x:c r="D51" s="40"/>
      <x:c r="E51" s="40"/>
      <x:c r="F51" s="40"/>
      <x:c r="G51" s="40"/>
      <x:c r="H51" s="40"/>
    </x:row>
    <x:row r="52" ht="23" customHeight="1">
      <x:c r="B52" s="40"/>
      <x:c r="C52" s="40"/>
      <x:c r="D52" s="40"/>
      <x:c r="E52" s="40"/>
      <x:c r="F52" s="40"/>
      <x:c r="G52" s="40"/>
      <x:c r="H52" s="40"/>
    </x:row>
    <x:row r="53" ht="23" customHeight="1">
      <x:c r="B53" s="40"/>
      <x:c r="C53" s="40"/>
      <x:c r="D53" s="40"/>
      <x:c r="E53" s="40"/>
      <x:c r="F53" s="40"/>
      <x:c r="G53" s="40"/>
      <x:c r="H53" s="40"/>
    </x:row>
    <x:row r="54" ht="23" customHeight="1">
      <x:c r="B54" s="40" t="str">
        <x:v>Proposed planning figures | sources September 21, 2026</x:v>
      </x:c>
      <x:c r="C54" s="40"/>
      <x:c r="D54" s="40"/>
      <x:c r="E54" s="40"/>
      <x:c r="F54" s="40"/>
      <x:c r="G54" s="40"/>
      <x:c r="H54" s="40"/>
    </x:row>
    <x:row r="55" ht="23" customHeight="1">
      <x:c r="B55" s="40"/>
      <x:c r="C55" s="40"/>
      <x:c r="D55" s="40"/>
      <x:c r="E55" s="40"/>
      <x:c r="F55" s="40"/>
      <x:c r="G55" s="40"/>
      <x:c r="H55" s="40"/>
    </x:row>
    <x:row r="56" ht="64" customHeight="1">
      <x:c r="B56" s="42" t="str">
        <x:v>Proposed monthly tiers: core books and records $395 / up to 5 delivery hours; business support $750 / up to 10; back-office coordination $1,250 / up to 16. Core includes categorization, reconciliation, monthly report and records checklist. Backlog cleanup, AP/AR, bill pay, payroll, tax/legal advice and office management are excluded from core.</x:v>
      </x:c>
      <x:c r="C56" s="42"/>
      <x:c r="D56" s="42"/>
      <x:c r="E56" s="42"/>
      <x:c r="F56" s="42"/>
      <x:c r="G56" s="42"/>
      <x:c r="H56" s="42"/>
    </x:row>
    <x:row r="57" ht="64" customHeight="1">
      <x:c r="B57" s="42" t="str">
        <x:v>These are proposed offers, not current adopted prices, client contracts or assertions of credentials. Larger retainers require the skills and delivery coverage to match their scope. Regulated accounting, payroll or legal work is not invented as an included qualification.</x:v>
      </x:c>
      <x:c r="C57" s="42"/>
      <x:c r="D57" s="42"/>
      <x:c r="E57" s="42"/>
      <x:c r="F57" s="42"/>
      <x:c r="G57" s="42"/>
      <x:c r="H57" s="42"/>
    </x:row>
    <x:row r="58" ht="64" customHeight="1">
      <x:c r="B58" s="42" t="str">
        <x:v>Business support adds agreed recurring records/admin coordination and follow-up. Back-office coordination adds process tracking and agreed operational follow-up. Fractional leadership is separately scoped and custom-priced after capability review. These scopes do not promise unlimited access or full office management. Setup/project fees are not counted as recurring revenue.</x:v>
      </x:c>
      <x:c r="C58" s="42"/>
      <x:c r="D58" s="42"/>
      <x:c r="E58" s="42"/>
      <x:c r="F58" s="42"/>
      <x:c r="G58" s="42"/>
      <x:c r="H58" s="42"/>
    </x:row>
    <x:row r="59" ht="64" customHeight="1">
      <x:c r="B59" s="42" t="str">
        <x:v>Client-level software/support/contingency are separate from general monthly overhead. Delivery plus sales/admin work is valued once at $45–$50 per hour, an assumed loaded allowance. A paid team covers modeled work above 140 owner hours; workload is not all Shannon's labor or salary.</x:v>
      </x:c>
      <x:c r="C59" s="42"/>
      <x:c r="D59" s="42"/>
      <x:c r="E59" s="42"/>
      <x:c r="F59" s="42"/>
      <x:c r="G59" s="42"/>
      <x:c r="H59" s="42"/>
    </x:row>
    <x:row r="60" ht="64" customHeight="1">
      <x:c r="B60" s="42" t="str">
        <x:v>Four to eight, six to eighteen, and eight to thirty retained clients are growth targets, not leads already secured. Collections, churn, actual hours and service mix can materially change outcomes. CSG funding is separate from client revenue and does not combine entities.</x:v>
      </x:c>
      <x:c r="C60" s="42"/>
      <x:c r="D60" s="42"/>
      <x:c r="E60" s="42"/>
      <x:c r="F60" s="42"/>
      <x:c r="G60" s="42"/>
      <x:c r="H60" s="42"/>
    </x:row>
    <x:row r="61" ht="64" customHeight="1">
      <x:c r="B61" s="42" t="str">
        <x:v>QuickBooks Live | $200/$400/$600 monthly by expense band plus $500 first-month service; bill pay/invoicing/payroll/tax advice excluded; first-party context | https://quickbooks.intuit.com/learn-support/en-us/help-article/new-subscriptions/learn-quickbooks-live-bookkeeping-service/L5lZiwlRS_US_en_US</x:v>
      </x:c>
      <x:c r="C61" s="42"/>
      <x:c r="D61" s="42"/>
      <x:c r="E61" s="42"/>
      <x:c r="F61" s="42"/>
      <x:c r="G61" s="42"/>
      <x:c r="H61" s="42"/>
    </x:row>
    <x:row r="62" ht="64" customHeight="1">
      <x:c r="B62" s="42" t="str">
        <x:v>Bench | $199 Light / $399 bookkeeping / $649 bookkeeping plus tax; fractional $55/hour + $1,200 onboarding; first-party checked September 21 | https://www.bench.co/pricing</x:v>
      </x:c>
      <x:c r="C62" s="42"/>
      <x:c r="D62" s="42"/>
      <x:c r="E62" s="42"/>
      <x:c r="F62" s="42"/>
      <x:c r="G62" s="42"/>
      <x:c r="H62" s="42"/>
    </x:row>
    <x:row r="63" ht="64" customHeight="1">
      <x:c r="B63" s="42" t="str">
        <x:v>The OCD Accountant, San Francisco Bay Area | $595/month starter, $75/hour contract work; first-party, scope differs | https://www.theocdaccountant.com/</x:v>
      </x:c>
      <x:c r="C63" s="42"/>
      <x:c r="D63" s="42"/>
      <x:c r="E63" s="42"/>
      <x:c r="F63" s="42"/>
      <x:c r="G63" s="42"/>
      <x:c r="H63" s="42"/>
    </x:row>
    <x:row r="64" ht="64" customHeight="1">
      <x:c r="B64" s="42" t="str">
        <x:v>Rebecca Hussey operations consulting | Remote operations retainer starts $2,500/month; no standard included hours given | https://www.rebeccahussey.com/rates</x:v>
      </x:c>
      <x:c r="C64" s="42"/>
      <x:c r="D64" s="42"/>
      <x:c r="E64" s="42"/>
      <x:c r="F64" s="42"/>
      <x:c r="G64" s="42"/>
      <x:c r="H64" s="42"/>
    </x:row>
    <x:row r="65" ht="64" customHeight="1">
      <x:c r="B65" s="42" t="str">
        <x:v>AdminPro operations services | Operations management support from $3,500/month; senior-level service in a different region, not an SBO qualification claim | https://www.adminpromanagement.com/</x:v>
      </x:c>
      <x:c r="C65" s="42"/>
      <x:c r="D65" s="42"/>
      <x:c r="E65" s="42"/>
      <x:c r="F65" s="42"/>
      <x:c r="G65" s="42"/>
      <x:c r="H65" s="42"/>
    </x:row>
    <x:row r="66" ht="23" customHeight="1">
      <x:c r="B66" s="40"/>
      <x:c r="C66" s="40"/>
      <x:c r="D66" s="40"/>
      <x:c r="E66" s="40"/>
      <x:c r="F66" s="40"/>
      <x:c r="G66" s="40"/>
      <x:c r="H66" s="40"/>
    </x:row>
    <x:row r="67" ht="23" customHeight="1">
      <x:c r="B67" s="40"/>
      <x:c r="C67" s="40"/>
      <x:c r="D67" s="40"/>
      <x:c r="E67" s="40"/>
      <x:c r="F67" s="40"/>
      <x:c r="G67" s="40"/>
      <x:c r="H67" s="40"/>
    </x:row>
    <x:row r="68" ht="23" customHeight="1">
      <x:c r="B68" s="40"/>
      <x:c r="C68" s="40"/>
      <x:c r="D68" s="40"/>
      <x:c r="E68" s="40"/>
      <x:c r="F68" s="40"/>
      <x:c r="G68" s="40"/>
      <x:c r="H68" s="40"/>
    </x:row>
    <x:row r="69" ht="23" customHeight="1">
      <x:c r="B69" s="40"/>
      <x:c r="C69" s="40"/>
      <x:c r="D69" s="40"/>
      <x:c r="E69" s="40"/>
      <x:c r="F69" s="40"/>
      <x:c r="G69" s="40"/>
      <x:c r="H69" s="40"/>
    </x:row>
    <x:row r="70" ht="23" customHeight="1">
      <x:c r="B70" s="40"/>
      <x:c r="C70" s="40"/>
      <x:c r="D70" s="40"/>
      <x:c r="E70" s="40"/>
      <x:c r="F70" s="40"/>
      <x:c r="G70" s="40"/>
      <x:c r="H70" s="40"/>
    </x:row>
    <x:row r="71" ht="23" customHeight="1">
      <x:c r="B71" s="40"/>
      <x:c r="C71" s="40"/>
      <x:c r="D71" s="40"/>
      <x:c r="E71" s="40"/>
      <x:c r="F71" s="40"/>
      <x:c r="G71" s="40"/>
      <x:c r="H71" s="40"/>
    </x:row>
    <x:row r="72" ht="23" customHeight="1">
      <x:c r="B72" s="40"/>
      <x:c r="C72" s="40"/>
      <x:c r="D72" s="40"/>
      <x:c r="E72" s="40"/>
      <x:c r="F72" s="40"/>
      <x:c r="G72" s="40"/>
      <x:c r="H72" s="40"/>
    </x:row>
    <x:row r="73" ht="23" customHeight="1">
      <x:c r="B73" s="40"/>
      <x:c r="C73" s="40"/>
      <x:c r="D73" s="40"/>
      <x:c r="E73" s="40"/>
      <x:c r="F73" s="40"/>
      <x:c r="G73" s="40"/>
      <x:c r="H73" s="40"/>
    </x:row>
    <x:row r="74" ht="23" customHeight="1">
      <x:c r="B74" s="40"/>
      <x:c r="C74" s="40"/>
      <x:c r="D74" s="40"/>
      <x:c r="E74" s="40"/>
      <x:c r="F74" s="40"/>
      <x:c r="G74" s="40"/>
      <x:c r="H74" s="40"/>
    </x:row>
    <x:row r="75" ht="23" customHeight="1">
      <x:c r="B75" s="40"/>
      <x:c r="C75" s="40"/>
      <x:c r="D75" s="40"/>
      <x:c r="E75" s="40"/>
      <x:c r="F75" s="40"/>
      <x:c r="G75" s="40"/>
      <x:c r="H75" s="40"/>
    </x:row>
    <x:row r="76" ht="23" customHeight="1">
      <x:c r="B76" s="40"/>
      <x:c r="C76" s="40"/>
      <x:c r="D76" s="40"/>
      <x:c r="E76" s="40"/>
      <x:c r="F76" s="40"/>
      <x:c r="G76" s="40"/>
      <x:c r="H76" s="40"/>
    </x:row>
    <x:row r="77" ht="23" customHeight="1">
      <x:c r="B77" s="40"/>
      <x:c r="C77" s="40"/>
      <x:c r="D77" s="40"/>
      <x:c r="E77" s="40"/>
      <x:c r="F77" s="40"/>
      <x:c r="G77" s="40"/>
      <x:c r="H77" s="40"/>
    </x:row>
    <x:row r="78" ht="23" customHeight="1">
      <x:c r="B78" s="40"/>
      <x:c r="C78" s="40"/>
      <x:c r="D78" s="40"/>
      <x:c r="E78" s="40"/>
      <x:c r="F78" s="40"/>
      <x:c r="G78" s="40"/>
      <x:c r="H78" s="40"/>
    </x:row>
    <x:row r="79" ht="23" customHeight="1">
      <x:c r="B79" s="40"/>
      <x:c r="C79" s="40"/>
      <x:c r="D79" s="40"/>
      <x:c r="E79" s="40"/>
      <x:c r="F79" s="40"/>
      <x:c r="G79" s="40"/>
      <x:c r="H79" s="40"/>
    </x:row>
    <x:row r="80" ht="23" customHeight="1">
      <x:c r="B80" s="40"/>
      <x:c r="C80" s="40"/>
      <x:c r="D80" s="40"/>
      <x:c r="E80" s="40"/>
      <x:c r="F80" s="40"/>
      <x:c r="G80" s="40"/>
      <x:c r="H80" s="40"/>
    </x:row>
  </x:sheetData>
  <x:mergeCells>
    <x:mergeCell ref="B56:H56"/>
    <x:mergeCell ref="B57:H57"/>
    <x:mergeCell ref="B58:H58"/>
    <x:mergeCell ref="B59:H59"/>
    <x:mergeCell ref="B60:H60"/>
    <x:mergeCell ref="B61:H61"/>
    <x:mergeCell ref="B62:H62"/>
    <x:mergeCell ref="B63:H63"/>
    <x:mergeCell ref="B64:H64"/>
    <x:mergeCell ref="B65:H65"/>
  </x:mergeCells>
  <x:dataValidations count="1">
    <x:dataValidation type="whole" operator="between" sqref="C4">
      <x:formula1>1</x:formula1>
      <x:formula2>3</x:formula2>
    </x:dataValidation>
  </x:dataValidations>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2" max="2" width="36"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s>
  <x:sheetData>
    <x:row r="2" ht="27" customHeight="1">
      <x:c r="B2" s="41" t="str">
        <x:v>Systematic Business Operations | build from the unit</x:v>
      </x:c>
      <x:c r="C2" s="40"/>
      <x:c r="D2" s="40"/>
      <x:c r="E2" s="40"/>
      <x:c r="F2" s="40"/>
      <x:c r="G2" s="40"/>
      <x:c r="H2" s="40"/>
      <x:c r="I2" s="40"/>
      <x:c r="J2" s="40"/>
    </x:row>
    <x:row r="3" ht="27" customHeight="1">
      <x:c r="B3" s="40"/>
      <x:c r="C3" s="40"/>
      <x:c r="D3" s="40"/>
      <x:c r="E3" s="40"/>
      <x:c r="F3" s="40"/>
      <x:c r="G3" s="40"/>
      <x:c r="H3" s="40"/>
      <x:c r="I3" s="40"/>
      <x:c r="J3" s="40"/>
    </x:row>
    <x:row r="4" ht="42" customHeight="1">
      <x:c r="B4" s="42" t="str">
        <x:v>Separate scopes, with costs and delivery hours shown explicitly. Proposed offers, not actual sales.</x:v>
      </x:c>
      <x:c r="C4" s="42"/>
      <x:c r="D4" s="42"/>
      <x:c r="E4" s="42"/>
      <x:c r="F4" s="42"/>
      <x:c r="G4" s="42"/>
      <x:c r="H4" s="42"/>
      <x:c r="I4" s="42"/>
      <x:c r="J4" s="42"/>
    </x:row>
    <x:row r="5" ht="27" customHeight="1">
      <x:c r="B5" s="40"/>
      <x:c r="C5" s="40"/>
      <x:c r="D5" s="40"/>
      <x:c r="E5" s="40"/>
      <x:c r="F5" s="40"/>
      <x:c r="G5" s="40"/>
      <x:c r="H5" s="40"/>
      <x:c r="I5" s="40"/>
      <x:c r="J5" s="40"/>
    </x:row>
    <x:row r="6" ht="27" customHeight="1">
      <x:c r="B6" s="40"/>
      <x:c r="C6" s="40"/>
      <x:c r="D6" s="40"/>
      <x:c r="E6" s="40"/>
      <x:c r="F6" s="40"/>
      <x:c r="G6" s="40"/>
      <x:c r="H6" s="40"/>
      <x:c r="I6" s="40"/>
      <x:c r="J6" s="40"/>
    </x:row>
    <x:row r="7" ht="44" customHeight="1">
      <x:c r="B7" s="45" t="str">
        <x:v>Monthly service scope</x:v>
      </x:c>
      <x:c r="C7" s="45" t="str">
        <x:v>Client unit</x:v>
      </x:c>
      <x:c r="D7" s="45" t="str">
        <x:v>Monthly fee</x:v>
      </x:c>
      <x:c r="E7" s="45" t="str">
        <x:v>Client software</x:v>
      </x:c>
      <x:c r="F7" s="45" t="str">
        <x:v>Delivery support</x:v>
      </x:c>
      <x:c r="G7" s="45" t="str">
        <x:v>Other direct cost</x:v>
      </x:c>
      <x:c r="H7" s="45" t="str">
        <x:v>Client contingency</x:v>
      </x:c>
      <x:c r="I7" s="45" t="str">
        <x:v>Direct cash per client</x:v>
      </x:c>
      <x:c r="J7" s="45" t="str">
        <x:v>Delivery hours</x:v>
      </x:c>
    </x:row>
    <x:row r="8" ht="27" customHeight="1">
      <x:c r="B8" s="40" t="str">
        <x:v>Core books and records</x:v>
      </x:c>
      <x:c r="C8" s="49" t="n">
        <x:v>1</x:v>
      </x:c>
      <x:c r="D8" s="47" t="n">
        <x:v>395</x:v>
      </x:c>
      <x:c r="E8" s="47" t="n">
        <x:v>40</x:v>
      </x:c>
      <x:c r="F8" s="47" t="n">
        <x:v>0</x:v>
      </x:c>
      <x:c r="G8" s="47" t="n">
        <x:v>10</x:v>
      </x:c>
      <x:c r="H8" s="47" t="n">
        <x:v>10</x:v>
      </x:c>
      <x:c r="I8" s="48" t="n">
        <x:f>SUM(E8:H8)</x:f>
        <x:v>60</x:v>
      </x:c>
      <x:c r="J8" s="51" t="n">
        <x:v>5</x:v>
      </x:c>
    </x:row>
    <x:row r="9" ht="27" customHeight="1">
      <x:c r="B9" s="40" t="str">
        <x:v>Business support</x:v>
      </x:c>
      <x:c r="C9" s="49" t="n">
        <x:v>1</x:v>
      </x:c>
      <x:c r="D9" s="47" t="n">
        <x:v>750</x:v>
      </x:c>
      <x:c r="E9" s="47" t="n">
        <x:v>60</x:v>
      </x:c>
      <x:c r="F9" s="47" t="n">
        <x:v>0</x:v>
      </x:c>
      <x:c r="G9" s="47" t="n">
        <x:v>20</x:v>
      </x:c>
      <x:c r="H9" s="47" t="n">
        <x:v>20</x:v>
      </x:c>
      <x:c r="I9" s="48" t="n">
        <x:f>SUM(E9:H9)</x:f>
        <x:v>100</x:v>
      </x:c>
      <x:c r="J9" s="51" t="n">
        <x:v>10</x:v>
      </x:c>
    </x:row>
    <x:row r="10" ht="27" customHeight="1">
      <x:c r="B10" s="40" t="str">
        <x:v>Back-office coordination</x:v>
      </x:c>
      <x:c r="C10" s="49" t="n">
        <x:v>1</x:v>
      </x:c>
      <x:c r="D10" s="47" t="n">
        <x:v>1250</x:v>
      </x:c>
      <x:c r="E10" s="47" t="n">
        <x:v>80</x:v>
      </x:c>
      <x:c r="F10" s="47" t="n">
        <x:v>0</x:v>
      </x:c>
      <x:c r="G10" s="47" t="n">
        <x:v>40</x:v>
      </x:c>
      <x:c r="H10" s="47" t="n">
        <x:v>30</x:v>
      </x:c>
      <x:c r="I10" s="48" t="n">
        <x:f>SUM(E10:H10)</x:f>
        <x:v>150</x:v>
      </x:c>
      <x:c r="J10" s="51" t="n">
        <x:v>16</x:v>
      </x:c>
    </x:row>
    <x:row r="11" ht="27" customHeight="1">
      <x:c r="B11" s="40"/>
      <x:c r="C11" s="50"/>
      <x:c r="D11" s="48"/>
      <x:c r="E11" s="48"/>
      <x:c r="F11" s="48"/>
      <x:c r="G11" s="48"/>
      <x:c r="H11" s="48"/>
      <x:c r="I11" s="48"/>
      <x:c r="J11" s="52"/>
    </x:row>
    <x:row r="12" ht="27" customHeight="1">
      <x:c r="B12" s="40"/>
      <x:c r="C12" s="50"/>
      <x:c r="D12" s="48"/>
      <x:c r="E12" s="48"/>
      <x:c r="F12" s="48"/>
      <x:c r="G12" s="48"/>
      <x:c r="H12" s="48"/>
      <x:c r="I12" s="48"/>
      <x:c r="J12" s="52"/>
    </x:row>
    <x:row r="13" ht="27" customHeight="1">
      <x:c r="B13" s="40"/>
      <x:c r="C13" s="50"/>
      <x:c r="D13" s="48"/>
      <x:c r="E13" s="48"/>
      <x:c r="F13" s="48"/>
      <x:c r="G13" s="48"/>
      <x:c r="H13" s="48"/>
      <x:c r="I13" s="48"/>
      <x:c r="J13" s="52"/>
    </x:row>
    <x:row r="14" ht="27" customHeight="1">
      <x:c r="B14" s="40"/>
      <x:c r="C14" s="40"/>
      <x:c r="D14" s="40"/>
      <x:c r="E14" s="40"/>
      <x:c r="F14" s="40"/>
      <x:c r="G14" s="40"/>
      <x:c r="H14" s="40"/>
      <x:c r="I14" s="40"/>
      <x:c r="J14" s="40"/>
    </x:row>
    <x:row r="15" ht="27" customHeight="1">
      <x:c r="B15" s="40"/>
      <x:c r="C15" s="40"/>
      <x:c r="D15" s="40"/>
      <x:c r="E15" s="40"/>
      <x:c r="F15" s="40"/>
      <x:c r="G15" s="40"/>
      <x:c r="H15" s="40"/>
      <x:c r="I15" s="40"/>
      <x:c r="J15" s="40"/>
    </x:row>
    <x:row r="16" ht="57" customHeight="1">
      <x:c r="B16" s="42" t="str">
        <x:v>Proposed monthly tiers: core books and records $395 / up to 5 delivery hours; business support $750 / up to 10; back-office coordination $1,250 / up to 16. Core includes categorization, reconciliation, monthly report and records checklist. Backlog cleanup, AP/AR, bill pay, payroll, tax/legal advice and office management are excluded from core.</x:v>
      </x:c>
      <x:c r="C16" s="42"/>
      <x:c r="D16" s="42"/>
      <x:c r="E16" s="42"/>
      <x:c r="F16" s="42"/>
      <x:c r="G16" s="42"/>
      <x:c r="H16" s="42"/>
      <x:c r="I16" s="42"/>
      <x:c r="J16" s="42"/>
    </x:row>
    <x:row r="17" ht="57" customHeight="1">
      <x:c r="B17" s="42" t="str">
        <x:v>These are proposed offers, not current adopted prices, client contracts or assertions of credentials. Larger retainers require the skills and delivery coverage to match their scope. Regulated accounting, payroll or legal work is not invented as an included qualification.</x:v>
      </x:c>
      <x:c r="C17" s="42"/>
      <x:c r="D17" s="42"/>
      <x:c r="E17" s="42"/>
      <x:c r="F17" s="42"/>
      <x:c r="G17" s="42"/>
      <x:c r="H17" s="42"/>
      <x:c r="I17" s="42"/>
      <x:c r="J17" s="42"/>
    </x:row>
    <x:row r="18" ht="57" customHeight="1">
      <x:c r="B18" s="42" t="str">
        <x:v>Business support adds agreed recurring records/admin coordination and follow-up. Back-office coordination adds process tracking and agreed operational follow-up. Fractional leadership is separately scoped and custom-priced after capability review. These scopes do not promise unlimited access or full office management. Setup/project fees are not counted as recurring revenue.</x:v>
      </x:c>
      <x:c r="C18" s="42"/>
      <x:c r="D18" s="42"/>
      <x:c r="E18" s="42"/>
      <x:c r="F18" s="42"/>
      <x:c r="G18" s="42"/>
      <x:c r="H18" s="42"/>
      <x:c r="I18" s="42"/>
      <x:c r="J18" s="42"/>
    </x:row>
    <x:row r="19" ht="57" customHeight="1">
      <x:c r="B19" s="42" t="str">
        <x:v>Client-level software/support/contingency are separate from general monthly overhead. Delivery plus sales/admin work is valued once at $45–$50 per hour, an assumed loaded allowance. A paid team covers modeled work above 140 owner hours; workload is not all Shannon's labor or salary.</x:v>
      </x:c>
      <x:c r="C19" s="42"/>
      <x:c r="D19" s="42"/>
      <x:c r="E19" s="42"/>
      <x:c r="F19" s="42"/>
      <x:c r="G19" s="42"/>
      <x:c r="H19" s="42"/>
      <x:c r="I19" s="42"/>
      <x:c r="J19" s="42"/>
    </x:row>
    <x:row r="20" ht="57" customHeight="1">
      <x:c r="B20" s="42" t="str">
        <x:v>Four to eight, six to eighteen, and eight to thirty retained clients are growth targets, not leads already secured. Collections, churn, actual hours and service mix can materially change outcomes. CSG funding is separate from client revenue and does not combine entities.</x:v>
      </x:c>
      <x:c r="C20" s="42"/>
      <x:c r="D20" s="42"/>
      <x:c r="E20" s="42"/>
      <x:c r="F20" s="42"/>
      <x:c r="G20" s="42"/>
      <x:c r="H20" s="42"/>
      <x:c r="I20" s="42"/>
      <x:c r="J20" s="42"/>
    </x:row>
    <x:row r="21" ht="27" customHeight="1">
      <x:c r="B21" s="40"/>
      <x:c r="C21" s="40"/>
      <x:c r="D21" s="40"/>
      <x:c r="E21" s="40"/>
      <x:c r="F21" s="40"/>
      <x:c r="G21" s="40"/>
      <x:c r="H21" s="40"/>
      <x:c r="I21" s="40"/>
      <x:c r="J21" s="40"/>
    </x:row>
    <x:row r="22" ht="27" customHeight="1">
      <x:c r="B22" s="40"/>
      <x:c r="C22" s="40"/>
      <x:c r="D22" s="40"/>
      <x:c r="E22" s="40"/>
      <x:c r="F22" s="40"/>
      <x:c r="G22" s="40"/>
      <x:c r="H22" s="40"/>
      <x:c r="I22" s="40"/>
      <x:c r="J22" s="40"/>
    </x:row>
    <x:row r="23" ht="27" customHeight="1">
      <x:c r="B23" s="40"/>
      <x:c r="C23" s="40"/>
      <x:c r="D23" s="40"/>
      <x:c r="E23" s="40"/>
      <x:c r="F23" s="40"/>
      <x:c r="G23" s="40"/>
      <x:c r="H23" s="40"/>
      <x:c r="I23" s="40"/>
      <x:c r="J23" s="40"/>
    </x:row>
    <x:row r="24" ht="27" customHeight="1">
      <x:c r="B24" s="40"/>
      <x:c r="C24" s="40"/>
      <x:c r="D24" s="40"/>
      <x:c r="E24" s="40"/>
      <x:c r="F24" s="40"/>
      <x:c r="G24" s="40"/>
      <x:c r="H24" s="40"/>
      <x:c r="I24" s="40"/>
      <x:c r="J24" s="40"/>
    </x:row>
    <x:row r="25" ht="27" customHeight="1">
      <x:c r="B25" s="40"/>
      <x:c r="C25" s="40"/>
      <x:c r="D25" s="40"/>
      <x:c r="E25" s="40"/>
      <x:c r="F25" s="40"/>
      <x:c r="G25" s="40"/>
      <x:c r="H25" s="40"/>
      <x:c r="I25" s="40"/>
      <x:c r="J25" s="40"/>
    </x:row>
    <x:row r="26" ht="27" customHeight="1">
      <x:c r="B26" s="40"/>
      <x:c r="C26" s="40"/>
      <x:c r="D26" s="40"/>
      <x:c r="E26" s="40"/>
      <x:c r="F26" s="40"/>
      <x:c r="G26" s="40"/>
      <x:c r="H26" s="40"/>
      <x:c r="I26" s="40"/>
      <x:c r="J26" s="40"/>
    </x:row>
    <x:row r="27" ht="27" customHeight="1">
      <x:c r="B27" s="40"/>
      <x:c r="C27" s="40"/>
      <x:c r="D27" s="40"/>
      <x:c r="E27" s="40"/>
      <x:c r="F27" s="40"/>
      <x:c r="G27" s="40"/>
      <x:c r="H27" s="40"/>
      <x:c r="I27" s="40"/>
      <x:c r="J27" s="40"/>
    </x:row>
    <x:row r="28" ht="27" customHeight="1">
      <x:c r="B28" s="40"/>
      <x:c r="C28" s="40"/>
      <x:c r="D28" s="40"/>
      <x:c r="E28" s="40"/>
      <x:c r="F28" s="40"/>
      <x:c r="G28" s="40"/>
      <x:c r="H28" s="40"/>
      <x:c r="I28" s="40"/>
      <x:c r="J28" s="40"/>
    </x:row>
    <x:row r="29" ht="27" customHeight="1">
      <x:c r="B29" s="40"/>
      <x:c r="C29" s="40"/>
      <x:c r="D29" s="40"/>
      <x:c r="E29" s="40"/>
      <x:c r="F29" s="40"/>
      <x:c r="G29" s="40"/>
      <x:c r="H29" s="40"/>
      <x:c r="I29" s="40"/>
      <x:c r="J29" s="40"/>
    </x:row>
    <x:row r="30" ht="27" customHeight="1">
      <x:c r="B30" s="40"/>
      <x:c r="C30" s="40"/>
      <x:c r="D30" s="40"/>
      <x:c r="E30" s="40"/>
      <x:c r="F30" s="40"/>
      <x:c r="G30" s="40"/>
      <x:c r="H30" s="40"/>
      <x:c r="I30" s="40"/>
      <x:c r="J30" s="40"/>
    </x:row>
    <x:row r="31" ht="27" customHeight="1">
      <x:c r="B31" s="40"/>
      <x:c r="C31" s="40"/>
      <x:c r="D31" s="40"/>
      <x:c r="E31" s="40"/>
      <x:c r="F31" s="40"/>
      <x:c r="G31" s="40"/>
      <x:c r="H31" s="40"/>
      <x:c r="I31" s="40"/>
      <x:c r="J31" s="40"/>
    </x:row>
    <x:row r="32" ht="27" customHeight="1">
      <x:c r="B32" s="40"/>
      <x:c r="C32" s="40"/>
      <x:c r="D32" s="40"/>
      <x:c r="E32" s="40"/>
      <x:c r="F32" s="40"/>
      <x:c r="G32" s="40"/>
      <x:c r="H32" s="40"/>
      <x:c r="I32" s="40"/>
      <x:c r="J32" s="40"/>
    </x:row>
  </x:sheetData>
  <x:mergeCells>
    <x:mergeCell ref="B4:J4"/>
    <x:mergeCell ref="B16:J16"/>
    <x:mergeCell ref="B17:J17"/>
    <x:mergeCell ref="B18:J18"/>
    <x:mergeCell ref="B19:J19"/>
    <x:mergeCell ref="B20:J20"/>
  </x:mergeCells>
  <x:pageMargins left="0.7" right="0.7" top="0.75" bottom="0.75" header="0.3" footer="0.3"/>
</x:worksheet>
</file>